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DieseArbeitsmappe" defaultThemeVersion="166925"/>
  <mc:AlternateContent xmlns:mc="http://schemas.openxmlformats.org/markup-compatibility/2006">
    <mc:Choice Requires="x15">
      <x15ac:absPath xmlns:x15ac="http://schemas.microsoft.com/office/spreadsheetml/2010/11/ac" url="Z:\Arbeitskreise\LF_COVID-19\2021_02_15_2_Neuauflage_Leitfaden\"/>
    </mc:Choice>
  </mc:AlternateContent>
  <xr:revisionPtr revIDLastSave="0" documentId="13_ncr:1_{37449E09-559A-484A-B21F-BBADE5D63D2A}" xr6:coauthVersionLast="46" xr6:coauthVersionMax="46" xr10:uidLastSave="{00000000-0000-0000-0000-000000000000}"/>
  <bookViews>
    <workbookView xWindow="-28920" yWindow="-90" windowWidth="29040" windowHeight="15840" xr2:uid="{00000000-000D-0000-FFFF-FFFF00000000}"/>
  </bookViews>
  <sheets>
    <sheet name="Formular" sheetId="5" r:id="rId1"/>
    <sheet name="Beispiel" sheetId="6" r:id="rId2"/>
  </sheets>
  <definedNames>
    <definedName name="Entfl">Formular!$C$48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7" i="6" l="1"/>
  <c r="C52" i="6"/>
  <c r="C39" i="6"/>
  <c r="C31" i="6"/>
  <c r="C22" i="6"/>
  <c r="C19" i="6" s="1"/>
  <c r="C18" i="6" s="1"/>
  <c r="C15" i="6"/>
  <c r="D32" i="6" l="1"/>
  <c r="C35" i="6"/>
  <c r="C56" i="6" s="1"/>
  <c r="C31" i="5"/>
  <c r="C57" i="5"/>
  <c r="C52" i="5"/>
  <c r="C39" i="5"/>
  <c r="C22" i="5"/>
  <c r="C19" i="5" s="1"/>
  <c r="C15" i="5"/>
  <c r="D32" i="5" l="1"/>
  <c r="C35" i="5"/>
  <c r="C18" i="5"/>
  <c r="C56" i="5" l="1"/>
</calcChain>
</file>

<file path=xl/sharedStrings.xml><?xml version="1.0" encoding="utf-8"?>
<sst xmlns="http://schemas.openxmlformats.org/spreadsheetml/2006/main" count="284" uniqueCount="103">
  <si>
    <t>[EUR]</t>
  </si>
  <si>
    <t>[%]</t>
  </si>
  <si>
    <t>[Mo]</t>
  </si>
  <si>
    <t>TIEFBAU</t>
  </si>
  <si>
    <t>uW</t>
  </si>
  <si>
    <t>oW</t>
  </si>
  <si>
    <t>[MaTa/Mo]</t>
  </si>
  <si>
    <t>Median</t>
  </si>
  <si>
    <t>[EUR/Mo]</t>
  </si>
  <si>
    <t>Auswirkung von PV Lohn auf die Einsatzdauer der Leistungsgeräte ist im Einzelfall zu prüfen.</t>
  </si>
  <si>
    <t>HOCHBAU Rohbau</t>
  </si>
  <si>
    <t>HOCHBAU Ausbau</t>
  </si>
  <si>
    <t>ERGEBNIS</t>
  </si>
  <si>
    <t>grün = Eingabefeld</t>
  </si>
  <si>
    <t>…</t>
  </si>
  <si>
    <t>Sonstige Auswirkungen sind im Einzelfall in Abstimmung zwischen AG und AN auf der Baustelle festzulegen.</t>
  </si>
  <si>
    <t>Anteil an Tätigkeiten, bei denen der Sicherheitsabstand von 1m nicht durchgängig eingehalten werden kann und daher besondere persönliche Schutzmaßnahmen (insbesondere Tragen von Schutzmasken) vorzunehmen sind</t>
  </si>
  <si>
    <t>MW</t>
  </si>
  <si>
    <t>Zusätzliche Arbeitsvorbereitung und Beaufsichtigung für COVID19-bezogene Maßnahmen</t>
  </si>
  <si>
    <t>Zusätzliche Aufwand für Dokumentation von zusätzlichen COVID19-bezogenen Maßnahmen</t>
  </si>
  <si>
    <r>
      <t xml:space="preserve">2.1.1. Aufstellung, Bereithaltung, Versorgung betreffend zusätzlicher Schutz- und Hygieneeinrichtungen und -mittel (zusätzliche Sanitär- und Aufenthaltscontainer, Reinigung, Schutzmasken, Desinfektionsmittel), </t>
    </r>
    <r>
      <rPr>
        <u/>
        <sz val="11"/>
        <color theme="1"/>
        <rFont val="Arial"/>
        <family val="2"/>
      </rPr>
      <t>laufender</t>
    </r>
    <r>
      <rPr>
        <sz val="11"/>
        <color theme="1"/>
        <rFont val="Arial"/>
        <family val="2"/>
      </rPr>
      <t xml:space="preserve"> Aufwand</t>
    </r>
  </si>
  <si>
    <t>2.1. Zusätzliche ZGKB</t>
  </si>
  <si>
    <r>
      <t xml:space="preserve">1.1. Aufstellung, Bereithaltung, Versorgung betreffend zusätzlicher Schutz- und Hygieneeinrichtungen und -mittel (zusätzliche Sanitär- und Aufenthaltscontainer, Reinigung, Schutzmasken, Desinfektionsmittel), </t>
    </r>
    <r>
      <rPr>
        <u/>
        <sz val="11"/>
        <color theme="1"/>
        <rFont val="Arial"/>
        <family val="2"/>
      </rPr>
      <t>einmaliger</t>
    </r>
    <r>
      <rPr>
        <sz val="11"/>
        <color theme="1"/>
        <rFont val="Arial"/>
        <family val="2"/>
      </rPr>
      <t xml:space="preserve"> Aufwand</t>
    </r>
  </si>
  <si>
    <t>2.2.2. ZGKB für Verlängerung Leistungsfrist</t>
  </si>
  <si>
    <t>1. EINMALIGE KOSTEN DER BAUSTELLE</t>
  </si>
  <si>
    <t>2. ZEITGEBUNDENE KOSTEN DER BAUSTELLE</t>
  </si>
  <si>
    <t>3. ERSCHWERNISSE</t>
  </si>
  <si>
    <t>2.1.2. Zusätzliche Kosten für unproduktives Baustellenpersonal</t>
  </si>
  <si>
    <t>4. BAUSTELLENSPEZIFISCHE MEHRAUFWÄNDE</t>
  </si>
  <si>
    <t>3.1. Anteil der zusätzlichen unproduktiven Zeiten (Arbeitsunterbrechungen) für Hygienemaßnahmen, Desinfektion von Geräten/Werkzeugen, gestaffelte oder zusätzliche Pausen, zusätzliche Wartezeiten im Verhältnis zur Arbeitszeit</t>
  </si>
  <si>
    <t>Aufgrund der geringen Bandbreite und aus Effizienzgründen erscheint den AG-AN-Experten ein Wert in Höhe des Median-Wertes als zielführend.</t>
  </si>
  <si>
    <t>Automatischer Rechenwert (gew. PV = tragepfl. Leistungsanteil x PV)</t>
  </si>
  <si>
    <t>3.3. KV Zulage für notwendiges Tragen von Masken</t>
  </si>
  <si>
    <t>Gibt es zusätzliche unproduktive Zeiten aufgrund von Entflechtungen der Arbeitsabläufe?</t>
  </si>
  <si>
    <t>Anwendung bei Bau KV: 0% bei MNS/Visier, 5% bei &gt;= FFP1 und gesetzlicher Anordnung. Dieser Wert fließt mit dem tragepflichtigen Leistungsanteil in die Erschwernisse ein.</t>
  </si>
  <si>
    <t>Bei 55% der Baustellenabfragen wurden Entflechtungen festgestellt, bei 45% nicht.</t>
  </si>
  <si>
    <t>AG-AN-Experten Empfehlung</t>
  </si>
  <si>
    <t>individueller Nachweis</t>
  </si>
  <si>
    <t>Arbeitsvorbereitung ist pro Umstellung des Baubetriebs nur einmal durchzuführen. Beausfsichtigung fällt laufend an.</t>
  </si>
  <si>
    <t>2.1.3. Mehrbedarf Quartiere für Arbeitnehmer</t>
  </si>
  <si>
    <t>2.2. Fortschreibung ZGKB aufgrund BZV (zahlbar im Verlängerungszeitraum!)</t>
  </si>
  <si>
    <t>2.2.1. Bauzeitverlängerung aufgrund Leistungsreduzierung</t>
  </si>
  <si>
    <r>
      <rPr>
        <u/>
        <sz val="9"/>
        <color theme="1"/>
        <rFont val="Arial"/>
        <family val="2"/>
      </rPr>
      <t>oberer Wert (oW)</t>
    </r>
    <r>
      <rPr>
        <sz val="9"/>
        <color theme="1"/>
        <rFont val="Arial"/>
        <family val="2"/>
      </rPr>
      <t>: 70% der Werte liegen unterhalb und 30% oberhalb dieses Wertes.</t>
    </r>
  </si>
  <si>
    <r>
      <rPr>
        <u/>
        <sz val="9"/>
        <color theme="1"/>
        <rFont val="Arial"/>
        <family val="2"/>
      </rPr>
      <t>unterer Wert (uW)</t>
    </r>
    <r>
      <rPr>
        <sz val="9"/>
        <color theme="1"/>
        <rFont val="Arial"/>
        <family val="2"/>
      </rPr>
      <t>: 30% der Werte liegen unterhalb und 70% oberhalb dieses Wertes.</t>
    </r>
  </si>
  <si>
    <r>
      <rPr>
        <u/>
        <sz val="9"/>
        <color theme="1"/>
        <rFont val="Arial"/>
        <family val="2"/>
      </rPr>
      <t>Median</t>
    </r>
    <r>
      <rPr>
        <sz val="9"/>
        <color theme="1"/>
        <rFont val="Arial"/>
        <family val="2"/>
      </rPr>
      <t>: Median aller Werte, 50% der Werte liegen ober- bzw. unterhalb dieses Wertes.</t>
    </r>
  </si>
  <si>
    <t>Abkürzungen:</t>
  </si>
  <si>
    <t>ZGKB</t>
  </si>
  <si>
    <t>BZV</t>
  </si>
  <si>
    <t>PV</t>
  </si>
  <si>
    <t>KV</t>
  </si>
  <si>
    <t>PSA</t>
  </si>
  <si>
    <t>MNS</t>
  </si>
  <si>
    <t>FFP</t>
  </si>
  <si>
    <t>AG</t>
  </si>
  <si>
    <t>AN</t>
  </si>
  <si>
    <t>unterer Wert</t>
  </si>
  <si>
    <t>Mittelwert (arithmetisches Mittel)</t>
  </si>
  <si>
    <t>oberer Wert</t>
  </si>
  <si>
    <t>zeitgebundene Kosten der Baustelle</t>
  </si>
  <si>
    <t>Bauzeitverlängerung</t>
  </si>
  <si>
    <t>Produktivitätsverlust</t>
  </si>
  <si>
    <t>Kollektivvertrag</t>
  </si>
  <si>
    <t>Persönliche Schutzausrüstung</t>
  </si>
  <si>
    <t>Mund-Nasen-Schutz</t>
  </si>
  <si>
    <t>Schutzmasken der Klassen FFP 1-3 (filtering face piece)</t>
  </si>
  <si>
    <t>Auftraggeber</t>
  </si>
  <si>
    <t>Auftragnehmer</t>
  </si>
  <si>
    <t>ja</t>
  </si>
  <si>
    <t>Einzelfall-betrachtung</t>
  </si>
  <si>
    <t>Manntage</t>
  </si>
  <si>
    <t>Mo</t>
  </si>
  <si>
    <t>Monat</t>
  </si>
  <si>
    <t>EUR</t>
  </si>
  <si>
    <t>Euro</t>
  </si>
  <si>
    <t>blau = statistische Auswertung von 216 AG- &amp; AN-Projekten</t>
  </si>
  <si>
    <t>Erklärung:</t>
  </si>
  <si>
    <t>MaTa</t>
  </si>
  <si>
    <t>Betrachtungszeitraum</t>
  </si>
  <si>
    <r>
      <rPr>
        <u/>
        <sz val="9"/>
        <rFont val="Arial"/>
        <family val="2"/>
      </rPr>
      <t>Mittel</t>
    </r>
    <r>
      <rPr>
        <sz val="9"/>
        <rFont val="Arial"/>
        <family val="2"/>
      </rPr>
      <t xml:space="preserve">: Arithmetisches Mittel </t>
    </r>
    <r>
      <rPr>
        <u/>
        <sz val="9"/>
        <rFont val="Arial"/>
        <family val="2"/>
      </rPr>
      <t>aller</t>
    </r>
    <r>
      <rPr>
        <sz val="9"/>
        <rFont val="Arial"/>
        <family val="2"/>
      </rPr>
      <t xml:space="preserve"> Werte (kann deshalb auch außerhalb der Bandbreite liegen)</t>
    </r>
  </si>
  <si>
    <t>Monatliche Kosten aus den Preisgrundlagen des Vertrages (z.B. K7-Blatt)</t>
  </si>
  <si>
    <t>Monatliche Kosten Bauleiter/Polier/Techniker</t>
  </si>
  <si>
    <t>Bei Vereinbarung einer vereinfachten Dokumentation kann dieser Mehraufwand Dokumentation reduziert werden oder entfallen.</t>
  </si>
  <si>
    <t>ZGKB aus den Preisgrundlagen des Vertrages (z.B. K7-Blatt)</t>
  </si>
  <si>
    <t>Für die einzelnen Positionen sind unterhalb der Werte Indikatoren angegeben, um einen passenden Wert innerhalb der Bandbreite festlegen zu können. Wenn aufgrund der Indikation keine Konkretisierung möglich ist, ist vom Mittelwert bzw. Median auszugehen.</t>
  </si>
  <si>
    <r>
      <rPr>
        <u/>
        <sz val="8"/>
        <color theme="1"/>
        <rFont val="Arial"/>
        <family val="2"/>
      </rPr>
      <t>niedriger Wert:</t>
    </r>
    <r>
      <rPr>
        <sz val="8"/>
        <color theme="1"/>
        <rFont val="Arial"/>
        <family val="2"/>
      </rPr>
      <t xml:space="preserve"> Arbeiten im Freien, nicht beengt, maschinelle Arbeiten; </t>
    </r>
    <r>
      <rPr>
        <u/>
        <sz val="8"/>
        <color theme="1"/>
        <rFont val="Arial"/>
        <family val="2"/>
      </rPr>
      <t>hoher Wert:</t>
    </r>
    <r>
      <rPr>
        <sz val="8"/>
        <color theme="1"/>
        <rFont val="Arial"/>
        <family val="2"/>
      </rPr>
      <t xml:space="preserve"> Arbeiten im Inneren, beengt, manuelle Arbeiten</t>
    </r>
  </si>
  <si>
    <r>
      <t>niedriger Wert:</t>
    </r>
    <r>
      <rPr>
        <sz val="8"/>
        <color theme="1"/>
        <rFont val="Arial"/>
        <family val="2"/>
      </rPr>
      <t xml:space="preserve"> geringer Schutz (MNS), leichte körperliche Arbeit; </t>
    </r>
    <r>
      <rPr>
        <u/>
        <sz val="8"/>
        <color theme="1"/>
        <rFont val="Arial"/>
        <family val="2"/>
      </rPr>
      <t>hoher Wert:</t>
    </r>
    <r>
      <rPr>
        <sz val="8"/>
        <color theme="1"/>
        <rFont val="Arial"/>
        <family val="2"/>
      </rPr>
      <t xml:space="preserve"> hoher Schutz (≥FFP1), schwere körperliche Arbeit</t>
    </r>
  </si>
  <si>
    <r>
      <t>niedriger Wert:</t>
    </r>
    <r>
      <rPr>
        <sz val="8"/>
        <color theme="1"/>
        <rFont val="Arial"/>
        <family val="2"/>
      </rPr>
      <t xml:space="preserve"> keine beengten Platzverhältnisse, Personalstand &lt;10; </t>
    </r>
    <r>
      <rPr>
        <u/>
        <sz val="8"/>
        <color theme="1"/>
        <rFont val="Arial"/>
        <family val="2"/>
      </rPr>
      <t>hoher Wert:</t>
    </r>
    <r>
      <rPr>
        <sz val="8"/>
        <color theme="1"/>
        <rFont val="Arial"/>
        <family val="2"/>
      </rPr>
      <t xml:space="preserve"> beengte Platzverhältnisse, Personalstand &gt;30</t>
    </r>
  </si>
  <si>
    <t>3.5. Anteil der zusätzlichen unproduktiven Zeiten (aufgrund von Entflechtungen der Arbeitsabläufe) im Verhältnis zur Arbeitszeit</t>
  </si>
  <si>
    <t>Summe Mehrkosten</t>
  </si>
  <si>
    <t>davon Preisanteil Lohn (exkl. Lohn der ZGKB)</t>
  </si>
  <si>
    <t>Bauzeitverlängerung setzt sich zusammen aus:
 a) Erschwernisse (zus. Zeiten Entflechtung u. Hygiene, PV Masken), 
b) Stillstände, 
c) reduzierter Personaleinsatz durch räumliche/zeitliche Entflechtung. 
Auswirkungen am kritischen Weg sind zu berücksichtigen.</t>
  </si>
  <si>
    <t>gemeinsam festzulegen</t>
  </si>
  <si>
    <t>gemeinsam festzulegen, 
im Zweifel Median</t>
  </si>
  <si>
    <t>Zusammenhang mit PSA ist zu berücksichtigen</t>
  </si>
  <si>
    <t>RECHENMODELL FÜR LEISTUNGSABWEICHUNG COVID-19</t>
  </si>
  <si>
    <t>Sphärenzuordnung offen</t>
  </si>
  <si>
    <t>Anhang 4</t>
  </si>
  <si>
    <t>Anhang 5</t>
  </si>
  <si>
    <t>In dieser Tabelle sind nur die zwischen AG-AN-Experten einvernehmlich abgestimmten Punkte der Grundsatzliste (Anhang 3) erfasst.</t>
  </si>
  <si>
    <t>Abrechnungssumme (erbrachte Leistung im Betrachtungszeitraum)</t>
  </si>
  <si>
    <t>3.2. Mehraufwand aus gewichtetem PV durch PSA (insbesondere Tragen von MNS, Visier, FFP o.ä.)</t>
  </si>
  <si>
    <t>Mehraufwand aus dokumentiertem bzw. abgeschätztem PV durch die Schutzmaßnahmen</t>
  </si>
  <si>
    <t>3.4. Mehraufwand aus PV Leistungsgeräte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</si>
</sst>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 #,##0.00"/>
    <numFmt numFmtId="165" formatCode="0.0%"/>
    <numFmt numFmtId="166" formatCode="0.0"/>
    <numFmt numFmtId="167" formatCode="&quot;€&quot;\ #,##0.0"/>
    <numFmt numFmtId="168" formatCode="#,##0.0"/>
    <numFmt numFmtId="169" formatCode="&quot;€&quot;\ #,##0"/>
  </numFmts>
  <fonts count="32" x14ac:knownFonts="1">
    <font>
      <sz val="10"/>
      <color theme="1"/>
      <name val="Arial"/>
      <family val="2"/>
    </font>
    <font>
      <sz val="11"/>
      <color theme="1"/>
      <name val="Arial"/>
      <family val="2"/>
    </font>
    <font>
      <sz val="11"/>
      <color theme="1"/>
      <name val="Arial"/>
      <family val="2"/>
    </font>
    <font>
      <sz val="11"/>
      <color theme="1"/>
      <name val="Arial"/>
      <family val="2"/>
    </font>
    <font>
      <b/>
      <sz val="11"/>
      <color theme="1"/>
      <name val="Arial"/>
      <family val="2"/>
    </font>
    <font>
      <sz val="9"/>
      <color theme="1"/>
      <name val="Arial"/>
      <family val="2"/>
    </font>
    <font>
      <sz val="8"/>
      <color theme="1"/>
      <name val="Arial"/>
      <family val="2"/>
    </font>
    <font>
      <sz val="8"/>
      <color rgb="FFFF0000"/>
      <name val="Arial"/>
      <family val="2"/>
    </font>
    <font>
      <sz val="11"/>
      <color rgb="FFFF0000"/>
      <name val="Arial"/>
      <family val="2"/>
    </font>
    <font>
      <sz val="11"/>
      <name val="Arial"/>
      <family val="2"/>
    </font>
    <font>
      <sz val="9.5"/>
      <name val="Arial"/>
      <family val="2"/>
    </font>
    <font>
      <b/>
      <sz val="8"/>
      <color theme="1"/>
      <name val="Arial"/>
      <family val="2"/>
    </font>
    <font>
      <b/>
      <sz val="14"/>
      <color theme="1"/>
      <name val="Arial"/>
      <family val="2"/>
    </font>
    <font>
      <sz val="9"/>
      <name val="Arial"/>
      <family val="2"/>
    </font>
    <font>
      <i/>
      <sz val="11"/>
      <color theme="1"/>
      <name val="Arial"/>
      <family val="2"/>
    </font>
    <font>
      <sz val="10"/>
      <color theme="1"/>
      <name val="Arial"/>
      <family val="2"/>
    </font>
    <font>
      <u/>
      <sz val="9"/>
      <color theme="1"/>
      <name val="Arial"/>
      <family val="2"/>
    </font>
    <font>
      <b/>
      <sz val="14"/>
      <name val="Arial"/>
      <family val="2"/>
    </font>
    <font>
      <b/>
      <sz val="11"/>
      <name val="Arial"/>
      <family val="2"/>
    </font>
    <font>
      <b/>
      <sz val="12"/>
      <color theme="1"/>
      <name val="Arial"/>
      <family val="2"/>
    </font>
    <font>
      <b/>
      <sz val="12"/>
      <name val="Arial"/>
      <family val="2"/>
    </font>
    <font>
      <u/>
      <sz val="11"/>
      <color theme="1"/>
      <name val="Arial"/>
      <family val="2"/>
    </font>
    <font>
      <sz val="10"/>
      <name val="Arial"/>
      <family val="2"/>
    </font>
    <font>
      <b/>
      <sz val="10"/>
      <color rgb="FFFF0000"/>
      <name val="Arial"/>
      <family val="2"/>
    </font>
    <font>
      <b/>
      <sz val="11"/>
      <color rgb="FFFF0000"/>
      <name val="Arial"/>
      <family val="2"/>
    </font>
    <font>
      <b/>
      <sz val="14"/>
      <color rgb="FFFF0000"/>
      <name val="Arial"/>
      <family val="2"/>
    </font>
    <font>
      <b/>
      <sz val="9"/>
      <color rgb="FFFF0000"/>
      <name val="Arial"/>
      <family val="2"/>
    </font>
    <font>
      <b/>
      <sz val="12"/>
      <color rgb="FFFF0000"/>
      <name val="Arial"/>
      <family val="2"/>
    </font>
    <font>
      <sz val="10.5"/>
      <color theme="1"/>
      <name val="Arial"/>
      <family val="2"/>
    </font>
    <font>
      <sz val="11"/>
      <color theme="1" tint="0.499984740745262"/>
      <name val="Arial"/>
      <family val="2"/>
    </font>
    <font>
      <u/>
      <sz val="9"/>
      <name val="Arial"/>
      <family val="2"/>
    </font>
    <font>
      <u/>
      <sz val="8"/>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79995117038483843"/>
        <bgColor indexed="64"/>
      </patternFill>
    </fill>
  </fills>
  <borders count="34">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3" fillId="0" borderId="0"/>
    <xf numFmtId="9" fontId="3" fillId="0" borderId="0" applyFont="0" applyFill="0" applyBorder="0" applyAlignment="0" applyProtection="0"/>
    <xf numFmtId="9" fontId="15" fillId="0" borderId="0" applyFont="0" applyFill="0" applyBorder="0" applyAlignment="0" applyProtection="0"/>
  </cellStyleXfs>
  <cellXfs count="227">
    <xf numFmtId="0" fontId="0" fillId="0" borderId="0" xfId="0"/>
    <xf numFmtId="0" fontId="4" fillId="0" borderId="0" xfId="1" applyFont="1" applyAlignment="1">
      <alignment vertical="center" wrapText="1"/>
    </xf>
    <xf numFmtId="0" fontId="3" fillId="0" borderId="0" xfId="1"/>
    <xf numFmtId="0" fontId="3" fillId="0" borderId="0" xfId="1" applyAlignment="1">
      <alignment horizontal="center"/>
    </xf>
    <xf numFmtId="0" fontId="3" fillId="0" borderId="0" xfId="1" applyAlignment="1">
      <alignment vertical="center" wrapText="1"/>
    </xf>
    <xf numFmtId="0" fontId="3" fillId="0" borderId="0" xfId="1" applyAlignment="1">
      <alignment horizontal="right" vertical="center" wrapText="1"/>
    </xf>
    <xf numFmtId="164" fontId="11" fillId="0" borderId="3" xfId="1" applyNumberFormat="1" applyFont="1" applyBorder="1" applyAlignment="1">
      <alignment horizontal="center" vertical="center"/>
    </xf>
    <xf numFmtId="0" fontId="3" fillId="0" borderId="0" xfId="1" applyBorder="1" applyAlignment="1">
      <alignment vertical="center"/>
    </xf>
    <xf numFmtId="164" fontId="6" fillId="0" borderId="0" xfId="1" applyNumberFormat="1" applyFont="1" applyBorder="1" applyAlignment="1">
      <alignment horizontal="center" vertical="center"/>
    </xf>
    <xf numFmtId="0" fontId="6" fillId="0" borderId="0" xfId="1" applyFont="1" applyBorder="1" applyAlignment="1">
      <alignment horizontal="center" vertical="center"/>
    </xf>
    <xf numFmtId="0" fontId="3" fillId="0" borderId="0" xfId="1" applyBorder="1" applyAlignment="1">
      <alignment horizontal="center" vertical="center" wrapText="1"/>
    </xf>
    <xf numFmtId="0" fontId="3" fillId="0" borderId="0" xfId="1" applyBorder="1" applyAlignment="1">
      <alignment horizontal="center" vertical="center"/>
    </xf>
    <xf numFmtId="0" fontId="3" fillId="0" borderId="8" xfId="1" applyBorder="1" applyAlignment="1">
      <alignment horizontal="center" vertical="center"/>
    </xf>
    <xf numFmtId="0" fontId="3" fillId="0" borderId="4" xfId="1" applyBorder="1" applyAlignment="1">
      <alignment horizontal="right" vertical="center" wrapText="1"/>
    </xf>
    <xf numFmtId="9" fontId="6" fillId="0" borderId="0" xfId="1" applyNumberFormat="1" applyFont="1" applyBorder="1" applyAlignment="1">
      <alignment horizontal="center" vertical="center"/>
    </xf>
    <xf numFmtId="167" fontId="6" fillId="0" borderId="0" xfId="2" applyNumberFormat="1" applyFont="1" applyBorder="1" applyAlignment="1">
      <alignment horizontal="center" vertical="center"/>
    </xf>
    <xf numFmtId="165" fontId="6" fillId="0" borderId="0" xfId="1" applyNumberFormat="1" applyFont="1" applyFill="1" applyBorder="1" applyAlignment="1">
      <alignment horizontal="center" vertical="center"/>
    </xf>
    <xf numFmtId="165" fontId="6" fillId="0" borderId="0" xfId="1" applyNumberFormat="1" applyFont="1" applyBorder="1" applyAlignment="1">
      <alignment horizontal="center" vertical="center"/>
    </xf>
    <xf numFmtId="164" fontId="11" fillId="0" borderId="0" xfId="1" applyNumberFormat="1" applyFont="1" applyBorder="1" applyAlignment="1">
      <alignment horizontal="center" vertical="center"/>
    </xf>
    <xf numFmtId="2" fontId="11" fillId="0" borderId="0" xfId="1" applyNumberFormat="1" applyFont="1" applyBorder="1" applyAlignment="1">
      <alignment horizontal="center" vertical="center"/>
    </xf>
    <xf numFmtId="166" fontId="11" fillId="0" borderId="0" xfId="1" applyNumberFormat="1" applyFont="1" applyBorder="1" applyAlignment="1">
      <alignment horizontal="center" vertical="center"/>
    </xf>
    <xf numFmtId="0" fontId="3" fillId="0" borderId="0" xfId="1" applyBorder="1" applyAlignment="1">
      <alignment vertical="center" wrapText="1"/>
    </xf>
    <xf numFmtId="0" fontId="3" fillId="0" borderId="7" xfId="1" applyBorder="1" applyAlignment="1">
      <alignment horizontal="center" vertical="center"/>
    </xf>
    <xf numFmtId="0" fontId="3" fillId="0" borderId="9" xfId="1" applyBorder="1" applyAlignment="1">
      <alignment horizontal="center" vertical="center"/>
    </xf>
    <xf numFmtId="0" fontId="3" fillId="0" borderId="0" xfId="1" applyBorder="1" applyAlignment="1">
      <alignment horizontal="right" vertical="center" wrapText="1"/>
    </xf>
    <xf numFmtId="0" fontId="3" fillId="0" borderId="0" xfId="1" applyFill="1" applyBorder="1" applyAlignment="1">
      <alignment horizontal="right" vertical="center" wrapText="1"/>
    </xf>
    <xf numFmtId="9" fontId="10" fillId="0" borderId="0" xfId="1" applyNumberFormat="1" applyFont="1" applyBorder="1" applyAlignment="1">
      <alignment horizontal="right" vertical="center"/>
    </xf>
    <xf numFmtId="0" fontId="4" fillId="0" borderId="0" xfId="1" applyFont="1" applyBorder="1" applyAlignment="1">
      <alignment horizontal="right" vertical="center" wrapText="1"/>
    </xf>
    <xf numFmtId="0" fontId="4" fillId="2" borderId="1" xfId="1" applyFont="1" applyFill="1" applyBorder="1" applyAlignment="1">
      <alignment vertical="center" wrapText="1"/>
    </xf>
    <xf numFmtId="0" fontId="6" fillId="2" borderId="1" xfId="1" applyFont="1" applyFill="1" applyBorder="1" applyAlignment="1">
      <alignment horizontal="center" vertical="center"/>
    </xf>
    <xf numFmtId="164" fontId="7" fillId="2" borderId="1" xfId="1" applyNumberFormat="1" applyFont="1" applyFill="1" applyBorder="1" applyAlignment="1">
      <alignment horizontal="center" vertical="center"/>
    </xf>
    <xf numFmtId="0" fontId="4" fillId="3" borderId="8" xfId="1" applyFont="1" applyFill="1" applyBorder="1" applyAlignment="1">
      <alignment vertical="center" wrapText="1"/>
    </xf>
    <xf numFmtId="0" fontId="6" fillId="3" borderId="8" xfId="1" applyFont="1" applyFill="1" applyBorder="1" applyAlignment="1">
      <alignment horizontal="center" vertical="center"/>
    </xf>
    <xf numFmtId="164" fontId="7" fillId="3" borderId="8" xfId="1" applyNumberFormat="1" applyFont="1" applyFill="1" applyBorder="1" applyAlignment="1">
      <alignment horizontal="center" vertical="center"/>
    </xf>
    <xf numFmtId="0" fontId="4" fillId="3" borderId="8" xfId="1" applyFont="1" applyFill="1" applyBorder="1" applyAlignment="1">
      <alignment horizontal="left" vertical="center" wrapText="1"/>
    </xf>
    <xf numFmtId="9" fontId="6" fillId="3" borderId="8" xfId="1" applyNumberFormat="1" applyFont="1" applyFill="1" applyBorder="1" applyAlignment="1">
      <alignment horizontal="center" vertical="center"/>
    </xf>
    <xf numFmtId="0" fontId="12" fillId="0" borderId="0" xfId="1" applyFont="1" applyAlignment="1">
      <alignment vertical="center" wrapText="1"/>
    </xf>
    <xf numFmtId="0" fontId="12" fillId="0" borderId="0" xfId="1" applyFont="1" applyAlignment="1">
      <alignment vertical="center"/>
    </xf>
    <xf numFmtId="0" fontId="14" fillId="0" borderId="0" xfId="1" applyFont="1" applyFill="1" applyBorder="1" applyAlignment="1">
      <alignment horizontal="right" vertical="center" wrapText="1"/>
    </xf>
    <xf numFmtId="164" fontId="5" fillId="0" borderId="0" xfId="1" applyNumberFormat="1" applyFont="1" applyAlignment="1">
      <alignment vertical="center"/>
    </xf>
    <xf numFmtId="10" fontId="5" fillId="0" borderId="0" xfId="1" applyNumberFormat="1" applyFont="1" applyAlignment="1">
      <alignment vertical="center"/>
    </xf>
    <xf numFmtId="0" fontId="5" fillId="0" borderId="0" xfId="1" applyFont="1" applyAlignment="1">
      <alignment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164" fontId="7" fillId="2" borderId="11" xfId="1" applyNumberFormat="1" applyFont="1" applyFill="1" applyBorder="1" applyAlignment="1">
      <alignment horizontal="center" vertical="center"/>
    </xf>
    <xf numFmtId="164" fontId="7" fillId="2" borderId="12" xfId="1" applyNumberFormat="1" applyFont="1" applyFill="1" applyBorder="1" applyAlignment="1">
      <alignment horizontal="center" vertical="center"/>
    </xf>
    <xf numFmtId="9" fontId="6" fillId="0" borderId="15" xfId="1" applyNumberFormat="1" applyFont="1" applyBorder="1" applyAlignment="1">
      <alignment horizontal="center" vertical="center"/>
    </xf>
    <xf numFmtId="9" fontId="6" fillId="0" borderId="16" xfId="1" applyNumberFormat="1" applyFont="1" applyBorder="1" applyAlignment="1">
      <alignment horizontal="center" vertical="center"/>
    </xf>
    <xf numFmtId="0" fontId="6" fillId="2" borderId="17" xfId="1" applyFont="1" applyFill="1" applyBorder="1" applyAlignment="1">
      <alignment horizontal="center" vertical="center"/>
    </xf>
    <xf numFmtId="164" fontId="7" fillId="2" borderId="18" xfId="1" applyNumberFormat="1" applyFont="1" applyFill="1" applyBorder="1" applyAlignment="1">
      <alignment horizontal="center" vertical="center"/>
    </xf>
    <xf numFmtId="0" fontId="6" fillId="3" borderId="7" xfId="1" applyFont="1" applyFill="1" applyBorder="1" applyAlignment="1">
      <alignment horizontal="center" vertical="center"/>
    </xf>
    <xf numFmtId="164" fontId="7" fillId="3" borderId="9" xfId="1" applyNumberFormat="1" applyFont="1" applyFill="1" applyBorder="1" applyAlignment="1">
      <alignment horizontal="center" vertical="center"/>
    </xf>
    <xf numFmtId="9" fontId="6" fillId="3" borderId="7" xfId="1" applyNumberFormat="1" applyFont="1" applyFill="1" applyBorder="1" applyAlignment="1">
      <alignment horizontal="center" vertical="center"/>
    </xf>
    <xf numFmtId="9" fontId="6" fillId="3" borderId="9" xfId="1" applyNumberFormat="1" applyFont="1" applyFill="1" applyBorder="1" applyAlignment="1">
      <alignment horizontal="center" vertical="center"/>
    </xf>
    <xf numFmtId="0" fontId="6" fillId="0" borderId="15" xfId="1" applyFont="1" applyBorder="1" applyAlignment="1">
      <alignment horizontal="center" vertical="center"/>
    </xf>
    <xf numFmtId="0" fontId="6" fillId="0" borderId="16" xfId="1" applyFont="1" applyBorder="1" applyAlignment="1">
      <alignment horizontal="center" vertical="center"/>
    </xf>
    <xf numFmtId="165" fontId="6" fillId="0" borderId="15" xfId="1" applyNumberFormat="1" applyFont="1" applyFill="1" applyBorder="1" applyAlignment="1">
      <alignment horizontal="center" vertical="center"/>
    </xf>
    <xf numFmtId="165" fontId="6" fillId="0" borderId="16" xfId="1" applyNumberFormat="1" applyFont="1" applyFill="1" applyBorder="1" applyAlignment="1">
      <alignment horizontal="center" vertical="center"/>
    </xf>
    <xf numFmtId="165" fontId="6" fillId="0" borderId="15" xfId="1" applyNumberFormat="1" applyFont="1" applyBorder="1" applyAlignment="1">
      <alignment horizontal="center" vertical="center"/>
    </xf>
    <xf numFmtId="165" fontId="6" fillId="0" borderId="16" xfId="1" applyNumberFormat="1" applyFont="1" applyBorder="1" applyAlignment="1">
      <alignment horizontal="center" vertical="center"/>
    </xf>
    <xf numFmtId="164" fontId="11" fillId="0" borderId="15" xfId="1" applyNumberFormat="1" applyFont="1" applyBorder="1" applyAlignment="1">
      <alignment horizontal="center" vertical="center"/>
    </xf>
    <xf numFmtId="164" fontId="11" fillId="0" borderId="16" xfId="1" applyNumberFormat="1" applyFont="1" applyBorder="1" applyAlignment="1">
      <alignment horizontal="center" vertical="center"/>
    </xf>
    <xf numFmtId="164" fontId="6" fillId="0" borderId="15" xfId="1" applyNumberFormat="1" applyFont="1" applyBorder="1" applyAlignment="1">
      <alignment horizontal="center" vertical="center"/>
    </xf>
    <xf numFmtId="164" fontId="6" fillId="0" borderId="16" xfId="1" applyNumberFormat="1" applyFont="1" applyBorder="1" applyAlignment="1">
      <alignment horizontal="center" vertical="center"/>
    </xf>
    <xf numFmtId="0" fontId="15" fillId="4" borderId="0" xfId="1" applyFont="1" applyFill="1" applyBorder="1" applyAlignment="1">
      <alignment horizontal="left" vertical="center"/>
    </xf>
    <xf numFmtId="0" fontId="15" fillId="5" borderId="0" xfId="1" applyFont="1" applyFill="1" applyBorder="1" applyAlignment="1">
      <alignment horizontal="left" vertical="center"/>
    </xf>
    <xf numFmtId="3" fontId="9" fillId="0" borderId="0" xfId="1" applyNumberFormat="1" applyFont="1" applyFill="1" applyBorder="1" applyAlignment="1">
      <alignment horizontal="center" vertical="center"/>
    </xf>
    <xf numFmtId="0" fontId="17" fillId="0" borderId="0" xfId="1" applyFont="1" applyAlignment="1">
      <alignment horizontal="center" vertical="center" wrapText="1"/>
    </xf>
    <xf numFmtId="0" fontId="9" fillId="0" borderId="0" xfId="1" applyFont="1" applyAlignment="1">
      <alignment horizontal="center" vertical="center"/>
    </xf>
    <xf numFmtId="0" fontId="9" fillId="0" borderId="0" xfId="1" applyFont="1" applyBorder="1" applyAlignment="1">
      <alignment horizontal="center" vertical="center"/>
    </xf>
    <xf numFmtId="3" fontId="9" fillId="0" borderId="0" xfId="1" applyNumberFormat="1" applyFont="1" applyBorder="1" applyAlignment="1">
      <alignment horizontal="center" vertical="center"/>
    </xf>
    <xf numFmtId="3" fontId="9" fillId="0" borderId="0" xfId="1" applyNumberFormat="1" applyFont="1" applyAlignment="1">
      <alignment horizontal="center" vertical="center"/>
    </xf>
    <xf numFmtId="165" fontId="9" fillId="0" borderId="0" xfId="1" applyNumberFormat="1" applyFont="1" applyFill="1" applyBorder="1" applyAlignment="1">
      <alignment horizontal="center" vertical="center"/>
    </xf>
    <xf numFmtId="169" fontId="9" fillId="2" borderId="1" xfId="1" applyNumberFormat="1" applyFont="1" applyFill="1" applyBorder="1" applyAlignment="1">
      <alignment horizontal="center" vertical="center"/>
    </xf>
    <xf numFmtId="3" fontId="18" fillId="2" borderId="1" xfId="1" applyNumberFormat="1" applyFont="1" applyFill="1" applyBorder="1" applyAlignment="1">
      <alignment horizontal="center" vertical="center"/>
    </xf>
    <xf numFmtId="3" fontId="18" fillId="3" borderId="8" xfId="1" applyNumberFormat="1" applyFont="1" applyFill="1" applyBorder="1" applyAlignment="1">
      <alignment horizontal="center" vertical="center"/>
    </xf>
    <xf numFmtId="3" fontId="6" fillId="0" borderId="15" xfId="1" applyNumberFormat="1" applyFont="1" applyFill="1" applyBorder="1" applyAlignment="1">
      <alignment horizontal="center" vertical="center"/>
    </xf>
    <xf numFmtId="3" fontId="6" fillId="0" borderId="0" xfId="2" applyNumberFormat="1" applyFont="1" applyFill="1" applyBorder="1" applyAlignment="1">
      <alignment horizontal="center" vertical="center"/>
    </xf>
    <xf numFmtId="3" fontId="6" fillId="0" borderId="0" xfId="1" applyNumberFormat="1" applyFont="1" applyFill="1" applyBorder="1" applyAlignment="1">
      <alignment horizontal="center" vertical="center"/>
    </xf>
    <xf numFmtId="3" fontId="6" fillId="0" borderId="16" xfId="1" applyNumberFormat="1" applyFont="1" applyFill="1" applyBorder="1" applyAlignment="1">
      <alignment horizontal="center" vertical="center"/>
    </xf>
    <xf numFmtId="0" fontId="3" fillId="0" borderId="0" xfId="1" applyFill="1"/>
    <xf numFmtId="0" fontId="3" fillId="0" borderId="0" xfId="1" applyFill="1" applyAlignment="1">
      <alignment horizontal="center"/>
    </xf>
    <xf numFmtId="0" fontId="19" fillId="2" borderId="0" xfId="1" applyFont="1" applyFill="1" applyAlignment="1">
      <alignment horizontal="right" vertical="center" wrapText="1"/>
    </xf>
    <xf numFmtId="3" fontId="20" fillId="2" borderId="3" xfId="1" applyNumberFormat="1" applyFont="1" applyFill="1" applyBorder="1" applyAlignment="1">
      <alignment horizontal="center" vertical="center"/>
    </xf>
    <xf numFmtId="0" fontId="19" fillId="2" borderId="1" xfId="1" applyFont="1" applyFill="1" applyBorder="1" applyAlignment="1">
      <alignment horizontal="right" vertical="center" wrapText="1"/>
    </xf>
    <xf numFmtId="0" fontId="3" fillId="0" borderId="0" xfId="1" applyFont="1" applyFill="1" applyBorder="1" applyAlignment="1">
      <alignment horizontal="right" vertical="center" wrapText="1"/>
    </xf>
    <xf numFmtId="0" fontId="15" fillId="0" borderId="0" xfId="1" applyFont="1" applyFill="1" applyBorder="1" applyAlignment="1">
      <alignment horizontal="center" vertical="center" wrapText="1"/>
    </xf>
    <xf numFmtId="10" fontId="3" fillId="5" borderId="15" xfId="1" applyNumberFormat="1" applyFont="1" applyFill="1" applyBorder="1" applyAlignment="1">
      <alignment horizontal="center" vertical="center"/>
    </xf>
    <xf numFmtId="10" fontId="3" fillId="5" borderId="0" xfId="2" applyNumberFormat="1" applyFont="1" applyFill="1" applyBorder="1" applyAlignment="1">
      <alignment horizontal="center" vertical="center"/>
    </xf>
    <xf numFmtId="10" fontId="3" fillId="5" borderId="0" xfId="1" applyNumberFormat="1" applyFont="1" applyFill="1" applyBorder="1" applyAlignment="1">
      <alignment horizontal="center" vertical="center"/>
    </xf>
    <xf numFmtId="10" fontId="3" fillId="5" borderId="16" xfId="1" applyNumberFormat="1" applyFont="1" applyFill="1" applyBorder="1" applyAlignment="1">
      <alignment horizontal="center" vertical="center"/>
    </xf>
    <xf numFmtId="4" fontId="3" fillId="5" borderId="15" xfId="1" applyNumberFormat="1" applyFont="1" applyFill="1" applyBorder="1" applyAlignment="1">
      <alignment horizontal="center" vertical="center"/>
    </xf>
    <xf numFmtId="4" fontId="3" fillId="5" borderId="0" xfId="2" applyNumberFormat="1" applyFont="1" applyFill="1" applyBorder="1" applyAlignment="1">
      <alignment horizontal="center" vertical="center"/>
    </xf>
    <xf numFmtId="4" fontId="3" fillId="5" borderId="0" xfId="1" applyNumberFormat="1" applyFont="1" applyFill="1" applyBorder="1" applyAlignment="1">
      <alignment horizontal="center" vertical="center"/>
    </xf>
    <xf numFmtId="4" fontId="3" fillId="5" borderId="16" xfId="1" applyNumberFormat="1" applyFont="1" applyFill="1" applyBorder="1" applyAlignment="1">
      <alignment horizontal="center" vertical="center"/>
    </xf>
    <xf numFmtId="4" fontId="6" fillId="0" borderId="15" xfId="1" applyNumberFormat="1" applyFont="1" applyFill="1" applyBorder="1" applyAlignment="1">
      <alignment horizontal="center" vertical="center"/>
    </xf>
    <xf numFmtId="4" fontId="6" fillId="0" borderId="0" xfId="2" applyNumberFormat="1" applyFont="1" applyFill="1" applyBorder="1" applyAlignment="1">
      <alignment horizontal="center" vertical="center"/>
    </xf>
    <xf numFmtId="4" fontId="6" fillId="0" borderId="0" xfId="1" applyNumberFormat="1" applyFont="1" applyFill="1" applyBorder="1" applyAlignment="1">
      <alignment horizontal="center" vertical="center"/>
    </xf>
    <xf numFmtId="4" fontId="6" fillId="0" borderId="16" xfId="1" applyNumberFormat="1" applyFont="1" applyFill="1" applyBorder="1" applyAlignment="1">
      <alignment horizontal="center" vertical="center"/>
    </xf>
    <xf numFmtId="9" fontId="22" fillId="0" borderId="0" xfId="1" applyNumberFormat="1" applyFont="1" applyFill="1" applyBorder="1" applyAlignment="1">
      <alignment horizontal="right" vertical="center"/>
    </xf>
    <xf numFmtId="0" fontId="3" fillId="0" borderId="3" xfId="1" applyFont="1" applyFill="1" applyBorder="1" applyAlignment="1">
      <alignment horizontal="center" vertical="center" wrapText="1"/>
    </xf>
    <xf numFmtId="0" fontId="4" fillId="0" borderId="0" xfId="1" applyFont="1" applyAlignment="1">
      <alignment horizontal="center" vertical="center" wrapText="1"/>
    </xf>
    <xf numFmtId="0" fontId="3" fillId="0" borderId="0" xfId="1" applyFont="1" applyAlignment="1">
      <alignment horizontal="center" vertical="center" wrapText="1"/>
    </xf>
    <xf numFmtId="0" fontId="3" fillId="0" borderId="3" xfId="1" applyFont="1" applyBorder="1" applyAlignment="1">
      <alignment horizontal="center" vertical="center" wrapText="1"/>
    </xf>
    <xf numFmtId="0" fontId="3" fillId="0" borderId="0" xfId="1" applyFont="1" applyBorder="1" applyAlignment="1">
      <alignment horizontal="center" vertical="center" wrapText="1"/>
    </xf>
    <xf numFmtId="0" fontId="3" fillId="0" borderId="1" xfId="1" applyFont="1" applyBorder="1" applyAlignment="1">
      <alignment horizontal="center" vertical="center" wrapText="1"/>
    </xf>
    <xf numFmtId="0" fontId="4" fillId="2" borderId="1"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3" fillId="0" borderId="0" xfId="1" applyFont="1" applyFill="1" applyBorder="1" applyAlignment="1">
      <alignment horizontal="center" vertical="center" wrapText="1"/>
    </xf>
    <xf numFmtId="9" fontId="9" fillId="0" borderId="0" xfId="1" applyNumberFormat="1" applyFont="1" applyFill="1" applyBorder="1" applyAlignment="1">
      <alignment horizontal="center" vertical="center"/>
    </xf>
    <xf numFmtId="9" fontId="9" fillId="0" borderId="0" xfId="1" applyNumberFormat="1" applyFont="1" applyBorder="1" applyAlignment="1">
      <alignment horizontal="center" vertical="center"/>
    </xf>
    <xf numFmtId="0" fontId="4" fillId="0" borderId="0" xfId="1" applyFont="1" applyBorder="1" applyAlignment="1">
      <alignment horizontal="center" vertical="center" wrapText="1"/>
    </xf>
    <xf numFmtId="0" fontId="4" fillId="2" borderId="0" xfId="1" applyFont="1" applyFill="1" applyAlignment="1">
      <alignment horizontal="center" vertical="center" wrapText="1"/>
    </xf>
    <xf numFmtId="0" fontId="8" fillId="0" borderId="0" xfId="1" applyFont="1" applyAlignment="1">
      <alignment horizontal="center" vertical="center" wrapText="1"/>
    </xf>
    <xf numFmtId="9" fontId="22" fillId="0" borderId="0" xfId="1" applyNumberFormat="1" applyFont="1" applyFill="1" applyBorder="1" applyAlignment="1">
      <alignment horizontal="right" vertical="center" wrapText="1"/>
    </xf>
    <xf numFmtId="0" fontId="25" fillId="0" borderId="0" xfId="1" applyFont="1" applyFill="1" applyAlignment="1">
      <alignment horizontal="center" vertical="center" wrapText="1"/>
    </xf>
    <xf numFmtId="0" fontId="24" fillId="0" borderId="0" xfId="1" applyFont="1" applyFill="1" applyAlignment="1">
      <alignment horizontal="center" vertical="center" wrapText="1"/>
    </xf>
    <xf numFmtId="3" fontId="26" fillId="0" borderId="0" xfId="1" applyNumberFormat="1" applyFont="1" applyFill="1" applyBorder="1" applyAlignment="1">
      <alignment horizontal="center" vertical="center" wrapText="1"/>
    </xf>
    <xf numFmtId="3" fontId="24" fillId="0" borderId="0" xfId="1" applyNumberFormat="1" applyFont="1" applyFill="1" applyAlignment="1">
      <alignment horizontal="center" vertical="center" wrapText="1"/>
    </xf>
    <xf numFmtId="3" fontId="27" fillId="0" borderId="3" xfId="1" applyNumberFormat="1" applyFont="1" applyFill="1" applyBorder="1" applyAlignment="1">
      <alignment horizontal="center" vertical="center" wrapText="1"/>
    </xf>
    <xf numFmtId="168" fontId="27" fillId="0" borderId="0" xfId="1" applyNumberFormat="1" applyFont="1" applyFill="1" applyBorder="1" applyAlignment="1">
      <alignment horizontal="center" vertical="center" wrapText="1"/>
    </xf>
    <xf numFmtId="165" fontId="24" fillId="0" borderId="0" xfId="3" applyNumberFormat="1" applyFont="1" applyFill="1" applyAlignment="1">
      <alignment horizontal="center" vertical="center" wrapText="1"/>
    </xf>
    <xf numFmtId="3" fontId="24" fillId="0" borderId="24" xfId="1" applyNumberFormat="1" applyFont="1" applyFill="1" applyBorder="1" applyAlignment="1">
      <alignment horizontal="center" vertical="center" wrapText="1"/>
    </xf>
    <xf numFmtId="0" fontId="24" fillId="0" borderId="24" xfId="1" applyFont="1" applyFill="1" applyBorder="1" applyAlignment="1">
      <alignment horizontal="center" vertical="center" wrapText="1"/>
    </xf>
    <xf numFmtId="9" fontId="23" fillId="0" borderId="24" xfId="1" applyNumberFormat="1" applyFont="1" applyFill="1" applyBorder="1" applyAlignment="1">
      <alignment horizontal="center" vertical="center" wrapText="1"/>
    </xf>
    <xf numFmtId="3" fontId="23" fillId="0" borderId="24" xfId="1" applyNumberFormat="1" applyFont="1" applyFill="1" applyBorder="1" applyAlignment="1">
      <alignment horizontal="center" vertical="center" wrapText="1"/>
    </xf>
    <xf numFmtId="168" fontId="24" fillId="0" borderId="24" xfId="1" applyNumberFormat="1" applyFont="1" applyFill="1" applyBorder="1" applyAlignment="1">
      <alignment horizontal="center" vertical="center" wrapText="1"/>
    </xf>
    <xf numFmtId="165" fontId="24" fillId="0" borderId="24" xfId="1" applyNumberFormat="1" applyFont="1" applyFill="1" applyBorder="1" applyAlignment="1">
      <alignment horizontal="center" vertical="center" wrapText="1"/>
    </xf>
    <xf numFmtId="3" fontId="3" fillId="5" borderId="3" xfId="2" applyNumberFormat="1" applyFont="1" applyFill="1" applyBorder="1" applyAlignment="1">
      <alignment horizontal="center" vertical="center"/>
    </xf>
    <xf numFmtId="3" fontId="3" fillId="5" borderId="13" xfId="2" applyNumberFormat="1" applyFont="1" applyFill="1" applyBorder="1" applyAlignment="1">
      <alignment horizontal="center" vertical="center"/>
    </xf>
    <xf numFmtId="3" fontId="3" fillId="5" borderId="14" xfId="2" applyNumberFormat="1" applyFont="1" applyFill="1" applyBorder="1" applyAlignment="1">
      <alignment horizontal="center" vertical="center"/>
    </xf>
    <xf numFmtId="3" fontId="3" fillId="5" borderId="0" xfId="1" applyNumberFormat="1" applyFont="1" applyFill="1" applyBorder="1" applyAlignment="1">
      <alignment horizontal="center" vertical="center"/>
    </xf>
    <xf numFmtId="3" fontId="3" fillId="5" borderId="0" xfId="2" applyNumberFormat="1" applyFont="1" applyFill="1" applyBorder="1" applyAlignment="1">
      <alignment horizontal="center" vertical="center"/>
    </xf>
    <xf numFmtId="3" fontId="3" fillId="5" borderId="15" xfId="1" applyNumberFormat="1" applyFont="1" applyFill="1" applyBorder="1" applyAlignment="1">
      <alignment horizontal="center" vertical="center"/>
    </xf>
    <xf numFmtId="3" fontId="3" fillId="5" borderId="16" xfId="1" applyNumberFormat="1" applyFont="1" applyFill="1" applyBorder="1" applyAlignment="1">
      <alignment horizontal="center" vertical="center"/>
    </xf>
    <xf numFmtId="3" fontId="24" fillId="2" borderId="23" xfId="1" applyNumberFormat="1" applyFont="1" applyFill="1" applyBorder="1" applyAlignment="1">
      <alignment horizontal="center" vertical="center" wrapText="1"/>
    </xf>
    <xf numFmtId="3" fontId="24" fillId="3" borderId="22" xfId="1" applyNumberFormat="1" applyFont="1" applyFill="1" applyBorder="1" applyAlignment="1">
      <alignment horizontal="center" vertical="center" wrapText="1"/>
    </xf>
    <xf numFmtId="169" fontId="24" fillId="2" borderId="23" xfId="1" applyNumberFormat="1" applyFont="1" applyFill="1" applyBorder="1" applyAlignment="1">
      <alignment horizontal="center" vertical="center" wrapText="1"/>
    </xf>
    <xf numFmtId="0" fontId="19" fillId="0" borderId="0" xfId="1" applyFont="1" applyAlignment="1">
      <alignment vertical="center"/>
    </xf>
    <xf numFmtId="4" fontId="20" fillId="2" borderId="1" xfId="1" applyNumberFormat="1" applyFont="1" applyFill="1" applyBorder="1" applyAlignment="1">
      <alignment horizontal="center" vertical="center"/>
    </xf>
    <xf numFmtId="0" fontId="3" fillId="0" borderId="0" xfId="1" applyFont="1" applyAlignment="1">
      <alignment horizontal="center" vertical="center"/>
    </xf>
    <xf numFmtId="0" fontId="3" fillId="0" borderId="0" xfId="1" applyAlignment="1">
      <alignment vertical="center"/>
    </xf>
    <xf numFmtId="0" fontId="3" fillId="0" borderId="0" xfId="1" applyAlignment="1">
      <alignment horizontal="right" vertical="center" indent="1"/>
    </xf>
    <xf numFmtId="0" fontId="3" fillId="0" borderId="0" xfId="1" applyFont="1" applyAlignment="1">
      <alignment horizontal="left" vertical="center" indent="1"/>
    </xf>
    <xf numFmtId="0" fontId="4" fillId="0" borderId="0" xfId="1" applyFont="1" applyAlignment="1">
      <alignment horizontal="right" vertical="center" wrapText="1"/>
    </xf>
    <xf numFmtId="3" fontId="13" fillId="4" borderId="5" xfId="1" applyNumberFormat="1" applyFont="1" applyFill="1" applyBorder="1" applyAlignment="1" applyProtection="1">
      <alignment horizontal="center" vertical="center"/>
      <protection locked="0"/>
    </xf>
    <xf numFmtId="3" fontId="13" fillId="4" borderId="20" xfId="1" applyNumberFormat="1" applyFont="1" applyFill="1" applyBorder="1" applyAlignment="1" applyProtection="1">
      <alignment horizontal="center" vertical="center"/>
      <protection locked="0"/>
    </xf>
    <xf numFmtId="165" fontId="9" fillId="4" borderId="0" xfId="1" applyNumberFormat="1" applyFont="1" applyFill="1" applyBorder="1" applyAlignment="1" applyProtection="1">
      <alignment horizontal="center" vertical="center"/>
      <protection locked="0"/>
    </xf>
    <xf numFmtId="165" fontId="22" fillId="4" borderId="0" xfId="1" applyNumberFormat="1" applyFont="1" applyFill="1" applyBorder="1" applyAlignment="1" applyProtection="1">
      <alignment horizontal="center" vertical="center"/>
      <protection locked="0"/>
    </xf>
    <xf numFmtId="3" fontId="9" fillId="4" borderId="0" xfId="1" applyNumberFormat="1" applyFont="1" applyFill="1" applyBorder="1" applyAlignment="1" applyProtection="1">
      <alignment horizontal="center" vertical="center"/>
      <protection locked="0"/>
    </xf>
    <xf numFmtId="3" fontId="9" fillId="4" borderId="0" xfId="1" applyNumberFormat="1" applyFont="1" applyFill="1" applyAlignment="1" applyProtection="1">
      <alignment horizontal="center" vertical="center"/>
      <protection locked="0"/>
    </xf>
    <xf numFmtId="3" fontId="9" fillId="4" borderId="3" xfId="1" applyNumberFormat="1" applyFont="1" applyFill="1" applyBorder="1" applyAlignment="1" applyProtection="1">
      <alignment horizontal="center" vertical="center"/>
      <protection locked="0"/>
    </xf>
    <xf numFmtId="4" fontId="22" fillId="4" borderId="0" xfId="1" applyNumberFormat="1" applyFont="1" applyFill="1" applyBorder="1" applyAlignment="1" applyProtection="1">
      <alignment horizontal="center" vertical="center"/>
      <protection locked="0"/>
    </xf>
    <xf numFmtId="3" fontId="22" fillId="4" borderId="0" xfId="1" applyNumberFormat="1" applyFont="1" applyFill="1" applyBorder="1" applyAlignment="1" applyProtection="1">
      <alignment horizontal="center" vertical="center"/>
      <protection locked="0"/>
    </xf>
    <xf numFmtId="4" fontId="9" fillId="4" borderId="0" xfId="1" applyNumberFormat="1" applyFont="1" applyFill="1" applyBorder="1" applyAlignment="1" applyProtection="1">
      <alignment horizontal="center" vertical="center"/>
      <protection locked="0"/>
    </xf>
    <xf numFmtId="3" fontId="18" fillId="0" borderId="0" xfId="1" applyNumberFormat="1" applyFont="1" applyFill="1" applyBorder="1" applyAlignment="1">
      <alignment horizontal="center" vertical="center"/>
    </xf>
    <xf numFmtId="0" fontId="3" fillId="4" borderId="0" xfId="1" applyFill="1" applyBorder="1" applyAlignment="1">
      <alignment vertical="center"/>
    </xf>
    <xf numFmtId="0" fontId="3" fillId="5" borderId="0" xfId="1" applyFill="1" applyBorder="1" applyAlignment="1">
      <alignment vertical="center"/>
    </xf>
    <xf numFmtId="164" fontId="4" fillId="0" borderId="0" xfId="1" applyNumberFormat="1" applyFont="1" applyAlignment="1">
      <alignment vertical="center"/>
    </xf>
    <xf numFmtId="0" fontId="28" fillId="0" borderId="19" xfId="1" applyFont="1" applyBorder="1" applyAlignment="1">
      <alignment horizontal="right" vertical="center" wrapText="1"/>
    </xf>
    <xf numFmtId="0" fontId="3" fillId="0" borderId="0" xfId="1" applyAlignment="1" applyProtection="1">
      <alignment horizontal="right" vertical="center" wrapText="1"/>
      <protection locked="0"/>
    </xf>
    <xf numFmtId="165" fontId="9" fillId="0" borderId="0" xfId="1" applyNumberFormat="1" applyFont="1" applyFill="1" applyBorder="1" applyAlignment="1" applyProtection="1">
      <alignment horizontal="center" vertical="center"/>
      <protection locked="0"/>
    </xf>
    <xf numFmtId="3" fontId="29" fillId="5" borderId="3" xfId="2" applyNumberFormat="1" applyFont="1" applyFill="1" applyBorder="1" applyAlignment="1">
      <alignment horizontal="center" vertical="center"/>
    </xf>
    <xf numFmtId="3" fontId="29" fillId="5" borderId="0" xfId="2" applyNumberFormat="1" applyFont="1" applyFill="1" applyBorder="1" applyAlignment="1">
      <alignment horizontal="center" vertical="center"/>
    </xf>
    <xf numFmtId="4" fontId="29" fillId="5" borderId="0" xfId="2" applyNumberFormat="1" applyFont="1" applyFill="1" applyBorder="1" applyAlignment="1">
      <alignment horizontal="center" vertical="center"/>
    </xf>
    <xf numFmtId="10" fontId="29" fillId="5" borderId="0" xfId="2" applyNumberFormat="1" applyFont="1" applyFill="1" applyBorder="1" applyAlignment="1">
      <alignment horizontal="center" vertical="center"/>
    </xf>
    <xf numFmtId="164" fontId="13" fillId="0" borderId="0" xfId="1" applyNumberFormat="1" applyFont="1" applyAlignment="1">
      <alignment vertical="center"/>
    </xf>
    <xf numFmtId="165" fontId="22" fillId="0" borderId="0" xfId="1" applyNumberFormat="1" applyFont="1" applyFill="1" applyBorder="1" applyAlignment="1" applyProtection="1">
      <alignment horizontal="center" vertical="center"/>
      <protection locked="0"/>
    </xf>
    <xf numFmtId="0" fontId="3" fillId="0" borderId="30" xfId="1" applyBorder="1" applyAlignment="1">
      <alignment horizontal="center" vertical="center"/>
    </xf>
    <xf numFmtId="0" fontId="3" fillId="0" borderId="31" xfId="1" applyBorder="1" applyAlignment="1">
      <alignment horizontal="center" vertical="center"/>
    </xf>
    <xf numFmtId="0" fontId="6" fillId="2" borderId="32" xfId="1" applyFont="1" applyFill="1" applyBorder="1" applyAlignment="1">
      <alignment horizontal="center" vertical="center"/>
    </xf>
    <xf numFmtId="164" fontId="7" fillId="2" borderId="33" xfId="1" applyNumberFormat="1" applyFont="1" applyFill="1" applyBorder="1" applyAlignment="1">
      <alignment horizontal="center" vertical="center"/>
    </xf>
    <xf numFmtId="3" fontId="3" fillId="5" borderId="2" xfId="2" applyNumberFormat="1" applyFont="1" applyFill="1" applyBorder="1" applyAlignment="1">
      <alignment horizontal="center" vertical="center"/>
    </xf>
    <xf numFmtId="3" fontId="3" fillId="5" borderId="5" xfId="2" applyNumberFormat="1" applyFont="1" applyFill="1" applyBorder="1" applyAlignment="1">
      <alignment horizontal="center" vertical="center"/>
    </xf>
    <xf numFmtId="9" fontId="6" fillId="0" borderId="19" xfId="1" applyNumberFormat="1" applyFont="1" applyBorder="1" applyAlignment="1">
      <alignment horizontal="center" vertical="center"/>
    </xf>
    <xf numFmtId="9" fontId="6" fillId="0" borderId="20" xfId="1" applyNumberFormat="1" applyFont="1" applyBorder="1" applyAlignment="1">
      <alignment horizontal="center" vertical="center"/>
    </xf>
    <xf numFmtId="0" fontId="6" fillId="2" borderId="4" xfId="1" applyFont="1" applyFill="1" applyBorder="1" applyAlignment="1">
      <alignment horizontal="center" vertical="center"/>
    </xf>
    <xf numFmtId="164" fontId="7" fillId="2" borderId="6" xfId="1" applyNumberFormat="1" applyFont="1" applyFill="1" applyBorder="1" applyAlignment="1">
      <alignment horizontal="center" vertical="center"/>
    </xf>
    <xf numFmtId="0" fontId="6" fillId="3" borderId="30" xfId="1" applyFont="1" applyFill="1" applyBorder="1" applyAlignment="1">
      <alignment horizontal="center" vertical="center"/>
    </xf>
    <xf numFmtId="164" fontId="7" fillId="3" borderId="31" xfId="1" applyNumberFormat="1" applyFont="1" applyFill="1" applyBorder="1" applyAlignment="1">
      <alignment horizontal="center" vertical="center"/>
    </xf>
    <xf numFmtId="3" fontId="3" fillId="5" borderId="19" xfId="1" applyNumberFormat="1" applyFont="1" applyFill="1" applyBorder="1" applyAlignment="1">
      <alignment horizontal="center" vertical="center"/>
    </xf>
    <xf numFmtId="3" fontId="3" fillId="5" borderId="20" xfId="1" applyNumberFormat="1" applyFont="1" applyFill="1" applyBorder="1" applyAlignment="1">
      <alignment horizontal="center" vertical="center"/>
    </xf>
    <xf numFmtId="4" fontId="6" fillId="0" borderId="19" xfId="1" applyNumberFormat="1" applyFont="1" applyFill="1" applyBorder="1" applyAlignment="1">
      <alignment horizontal="center" vertical="center"/>
    </xf>
    <xf numFmtId="4" fontId="6" fillId="0" borderId="20" xfId="1" applyNumberFormat="1" applyFont="1" applyFill="1" applyBorder="1" applyAlignment="1">
      <alignment horizontal="center" vertical="center"/>
    </xf>
    <xf numFmtId="3" fontId="6" fillId="0" borderId="19" xfId="1" applyNumberFormat="1" applyFont="1" applyFill="1" applyBorder="1" applyAlignment="1">
      <alignment horizontal="center" vertical="center"/>
    </xf>
    <xf numFmtId="3" fontId="6" fillId="0" borderId="20" xfId="1" applyNumberFormat="1" applyFont="1" applyFill="1" applyBorder="1" applyAlignment="1">
      <alignment horizontal="center" vertical="center"/>
    </xf>
    <xf numFmtId="4" fontId="3" fillId="5" borderId="19" xfId="1" applyNumberFormat="1" applyFont="1" applyFill="1" applyBorder="1" applyAlignment="1">
      <alignment horizontal="center" vertical="center"/>
    </xf>
    <xf numFmtId="4" fontId="3" fillId="5" borderId="20" xfId="1" applyNumberFormat="1" applyFont="1" applyFill="1" applyBorder="1" applyAlignment="1">
      <alignment horizontal="center" vertical="center"/>
    </xf>
    <xf numFmtId="9" fontId="6" fillId="3" borderId="30" xfId="1" applyNumberFormat="1" applyFont="1" applyFill="1" applyBorder="1" applyAlignment="1">
      <alignment horizontal="center" vertical="center"/>
    </xf>
    <xf numFmtId="9" fontId="6" fillId="3" borderId="31" xfId="1" applyNumberFormat="1" applyFont="1" applyFill="1" applyBorder="1" applyAlignment="1">
      <alignment horizontal="center" vertical="center"/>
    </xf>
    <xf numFmtId="0" fontId="6" fillId="0" borderId="19" xfId="1" applyFont="1" applyBorder="1" applyAlignment="1">
      <alignment horizontal="center" vertical="center"/>
    </xf>
    <xf numFmtId="0" fontId="6" fillId="0" borderId="20" xfId="1" applyFont="1" applyBorder="1" applyAlignment="1">
      <alignment horizontal="center" vertical="center"/>
    </xf>
    <xf numFmtId="10" fontId="3" fillId="5" borderId="19" xfId="1" applyNumberFormat="1" applyFont="1" applyFill="1" applyBorder="1" applyAlignment="1">
      <alignment horizontal="center" vertical="center"/>
    </xf>
    <xf numFmtId="10" fontId="3" fillId="5" borderId="20" xfId="1" applyNumberFormat="1" applyFont="1" applyFill="1" applyBorder="1" applyAlignment="1">
      <alignment horizontal="center" vertical="center"/>
    </xf>
    <xf numFmtId="165" fontId="6" fillId="0" borderId="19" xfId="1" applyNumberFormat="1" applyFont="1" applyFill="1" applyBorder="1" applyAlignment="1">
      <alignment horizontal="center" vertical="center"/>
    </xf>
    <xf numFmtId="165" fontId="6" fillId="0" borderId="20" xfId="1" applyNumberFormat="1" applyFont="1" applyFill="1" applyBorder="1" applyAlignment="1">
      <alignment horizontal="center" vertical="center"/>
    </xf>
    <xf numFmtId="165" fontId="6" fillId="0" borderId="19" xfId="1" applyNumberFormat="1" applyFont="1" applyBorder="1" applyAlignment="1">
      <alignment horizontal="center" vertical="center"/>
    </xf>
    <xf numFmtId="165" fontId="6" fillId="0" borderId="20" xfId="1" applyNumberFormat="1" applyFont="1" applyBorder="1" applyAlignment="1">
      <alignment horizontal="center" vertical="center"/>
    </xf>
    <xf numFmtId="164" fontId="11" fillId="0" borderId="19" xfId="1" applyNumberFormat="1" applyFont="1" applyBorder="1" applyAlignment="1">
      <alignment horizontal="center" vertical="center"/>
    </xf>
    <xf numFmtId="164" fontId="11" fillId="0" borderId="20" xfId="1" applyNumberFormat="1" applyFont="1" applyBorder="1" applyAlignment="1">
      <alignment horizontal="center" vertical="center"/>
    </xf>
    <xf numFmtId="164" fontId="6" fillId="0" borderId="19" xfId="1" applyNumberFormat="1" applyFont="1" applyBorder="1" applyAlignment="1">
      <alignment horizontal="center" vertical="center"/>
    </xf>
    <xf numFmtId="164" fontId="6" fillId="0" borderId="20" xfId="1" applyNumberFormat="1" applyFont="1" applyBorder="1" applyAlignment="1">
      <alignment horizontal="center" vertical="center"/>
    </xf>
    <xf numFmtId="0" fontId="12" fillId="0" borderId="0" xfId="1" applyFont="1" applyAlignment="1">
      <alignment horizontal="right" vertical="center"/>
    </xf>
    <xf numFmtId="165" fontId="9" fillId="6" borderId="0" xfId="1" applyNumberFormat="1" applyFont="1" applyFill="1" applyBorder="1" applyAlignment="1" applyProtection="1">
      <alignment horizontal="center" vertical="center" wrapText="1"/>
      <protection locked="0"/>
    </xf>
    <xf numFmtId="0" fontId="1" fillId="0" borderId="2" xfId="1" applyFont="1" applyBorder="1" applyAlignment="1">
      <alignment horizontal="right" vertical="center" wrapText="1"/>
    </xf>
    <xf numFmtId="168" fontId="13" fillId="4" borderId="6" xfId="1" applyNumberFormat="1" applyFont="1" applyFill="1" applyBorder="1" applyAlignment="1" applyProtection="1">
      <alignment horizontal="center" vertical="center"/>
      <protection locked="0"/>
    </xf>
    <xf numFmtId="0" fontId="24" fillId="0" borderId="21" xfId="1" applyFont="1" applyFill="1" applyBorder="1" applyAlignment="1">
      <alignment horizontal="center" vertical="center" wrapText="1"/>
    </xf>
    <xf numFmtId="0" fontId="24" fillId="0" borderId="22" xfId="1" applyFont="1" applyFill="1" applyBorder="1" applyAlignment="1">
      <alignment horizontal="center" vertical="center" wrapText="1"/>
    </xf>
    <xf numFmtId="165" fontId="3" fillId="0" borderId="19" xfId="1" applyNumberFormat="1" applyFont="1" applyBorder="1" applyAlignment="1">
      <alignment horizontal="center" vertical="center" wrapText="1"/>
    </xf>
    <xf numFmtId="165" fontId="3" fillId="0" borderId="0" xfId="1" applyNumberFormat="1" applyFont="1" applyBorder="1" applyAlignment="1">
      <alignment horizontal="center" vertical="center" wrapText="1"/>
    </xf>
    <xf numFmtId="165" fontId="3" fillId="0" borderId="20" xfId="1" applyNumberFormat="1" applyFont="1" applyBorder="1" applyAlignment="1">
      <alignment horizontal="center" vertical="center" wrapText="1"/>
    </xf>
    <xf numFmtId="165" fontId="6" fillId="0" borderId="19" xfId="1" applyNumberFormat="1" applyFont="1" applyBorder="1" applyAlignment="1">
      <alignment horizontal="center" vertical="center" wrapText="1"/>
    </xf>
    <xf numFmtId="165" fontId="6" fillId="0" borderId="0" xfId="1" applyNumberFormat="1" applyFont="1" applyBorder="1" applyAlignment="1">
      <alignment horizontal="center" vertical="center" wrapText="1"/>
    </xf>
    <xf numFmtId="165" fontId="6" fillId="0" borderId="20" xfId="1" applyNumberFormat="1" applyFont="1" applyBorder="1" applyAlignment="1">
      <alignment horizontal="center" vertical="center" wrapText="1"/>
    </xf>
    <xf numFmtId="0" fontId="5" fillId="0" borderId="0" xfId="1" applyFont="1" applyAlignment="1">
      <alignment horizontal="left" vertical="center" wrapText="1"/>
    </xf>
    <xf numFmtId="165" fontId="3" fillId="5" borderId="19" xfId="1" applyNumberFormat="1" applyFont="1" applyFill="1" applyBorder="1" applyAlignment="1">
      <alignment horizontal="center" vertical="center" wrapText="1"/>
    </xf>
    <xf numFmtId="165" fontId="3" fillId="5" borderId="0" xfId="1" applyNumberFormat="1" applyFont="1" applyFill="1" applyBorder="1" applyAlignment="1">
      <alignment horizontal="center" vertical="center" wrapText="1"/>
    </xf>
    <xf numFmtId="165" fontId="3" fillId="5" borderId="20" xfId="1" applyNumberFormat="1" applyFont="1" applyFill="1" applyBorder="1" applyAlignment="1">
      <alignment horizontal="center" vertical="center" wrapText="1"/>
    </xf>
    <xf numFmtId="165" fontId="2" fillId="0" borderId="19" xfId="1" applyNumberFormat="1" applyFont="1" applyBorder="1" applyAlignment="1">
      <alignment horizontal="center" vertical="center" wrapText="1"/>
    </xf>
    <xf numFmtId="165" fontId="31" fillId="0" borderId="19" xfId="1" applyNumberFormat="1" applyFont="1" applyBorder="1" applyAlignment="1">
      <alignment horizontal="center" vertical="center" wrapText="1"/>
    </xf>
    <xf numFmtId="0" fontId="4" fillId="0" borderId="25" xfId="1" applyFont="1" applyBorder="1" applyAlignment="1">
      <alignment horizontal="center" vertical="center"/>
    </xf>
    <xf numFmtId="0" fontId="4" fillId="0" borderId="26" xfId="1" applyFont="1" applyBorder="1" applyAlignment="1">
      <alignment horizontal="center" vertical="center"/>
    </xf>
    <xf numFmtId="0" fontId="4" fillId="0" borderId="27"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1" fillId="0" borderId="0" xfId="1" applyFont="1" applyBorder="1" applyAlignment="1">
      <alignment horizontal="right" vertical="center" wrapText="1"/>
    </xf>
    <xf numFmtId="0" fontId="1" fillId="0" borderId="0" xfId="1" applyFont="1" applyFill="1" applyBorder="1" applyAlignment="1">
      <alignment horizontal="right" vertical="center" wrapText="1"/>
    </xf>
  </cellXfs>
  <cellStyles count="4">
    <cellStyle name="Prozent" xfId="3" builtinId="5"/>
    <cellStyle name="Prozent 2" xfId="2" xr:uid="{00000000-0005-0000-0000-000001000000}"/>
    <cellStyle name="Standard" xfId="0" builtinId="0"/>
    <cellStyle name="Standard 2" xfId="1" xr:uid="{00000000-0005-0000-0000-000003000000}"/>
  </cellStyles>
  <dxfs count="2">
    <dxf>
      <numFmt numFmtId="170" formatCode="&quot;´nein´ gewählt&quot;"/>
      <fill>
        <patternFill>
          <bgColor rgb="FFF88484"/>
        </patternFill>
      </fill>
    </dxf>
    <dxf>
      <numFmt numFmtId="170" formatCode="&quot;´nein´ gewählt&quot;"/>
      <fill>
        <patternFill>
          <bgColor rgb="FFF88484"/>
        </patternFill>
      </fill>
    </dxf>
  </dxfs>
  <tableStyles count="0" defaultTableStyle="TableStyleMedium2" defaultPivotStyle="PivotStyleLight16"/>
  <colors>
    <mruColors>
      <color rgb="FFF88484"/>
      <color rgb="FFFA8282"/>
      <color rgb="FFFB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V87"/>
  <sheetViews>
    <sheetView tabSelected="1" zoomScaleNormal="100" workbookViewId="0">
      <selection activeCell="C5" sqref="C5"/>
    </sheetView>
  </sheetViews>
  <sheetFormatPr baseColWidth="10" defaultColWidth="12.1796875" defaultRowHeight="14" x14ac:dyDescent="0.3"/>
  <cols>
    <col min="1" max="1" width="79.7265625" style="4" customWidth="1"/>
    <col min="2" max="2" width="11.81640625" style="102" customWidth="1"/>
    <col min="3" max="3" width="14.81640625" style="68" customWidth="1"/>
    <col min="4" max="4" width="18.1796875" style="116" customWidth="1"/>
    <col min="5" max="16" width="7.81640625" style="11" customWidth="1"/>
    <col min="17" max="17" width="12.1796875" style="2"/>
    <col min="18" max="18" width="12.1796875" style="3"/>
    <col min="19" max="16384" width="12.1796875" style="2"/>
  </cols>
  <sheetData>
    <row r="1" spans="1:16" ht="18" customHeight="1" x14ac:dyDescent="0.3">
      <c r="A1" s="37" t="s">
        <v>94</v>
      </c>
      <c r="B1" s="101"/>
      <c r="C1" s="67"/>
      <c r="D1" s="115"/>
      <c r="E1" s="36"/>
      <c r="F1" s="36"/>
      <c r="G1" s="36"/>
      <c r="H1" s="36"/>
      <c r="I1" s="36"/>
      <c r="J1" s="36"/>
      <c r="K1" s="36"/>
      <c r="L1" s="36"/>
      <c r="M1" s="36"/>
      <c r="N1" s="36"/>
      <c r="O1" s="36"/>
      <c r="P1" s="202" t="s">
        <v>96</v>
      </c>
    </row>
    <row r="2" spans="1:16" ht="18" customHeight="1" x14ac:dyDescent="0.3">
      <c r="A2" s="138" t="s">
        <v>98</v>
      </c>
      <c r="B2" s="101"/>
      <c r="C2" s="67"/>
      <c r="D2" s="115"/>
      <c r="E2" s="36"/>
      <c r="F2" s="36"/>
      <c r="G2" s="36"/>
      <c r="H2" s="36"/>
      <c r="I2" s="36"/>
      <c r="J2" s="36"/>
      <c r="K2" s="36"/>
      <c r="L2" s="36"/>
      <c r="M2" s="36"/>
      <c r="N2" s="36"/>
      <c r="O2" s="36"/>
      <c r="P2" s="36"/>
    </row>
    <row r="3" spans="1:16" x14ac:dyDescent="0.3">
      <c r="A3" s="1"/>
      <c r="E3" s="7"/>
      <c r="F3" s="7"/>
      <c r="G3" s="7"/>
      <c r="H3" s="7"/>
      <c r="I3" s="7"/>
      <c r="J3" s="7"/>
      <c r="K3" s="7"/>
      <c r="L3" s="7"/>
      <c r="M3" s="7"/>
      <c r="N3" s="7"/>
      <c r="O3" s="7"/>
      <c r="P3" s="7"/>
    </row>
    <row r="4" spans="1:16" ht="14.5" thickBot="1" x14ac:dyDescent="0.35">
      <c r="E4" s="158" t="s">
        <v>75</v>
      </c>
      <c r="F4" s="7"/>
      <c r="G4" s="7"/>
      <c r="H4" s="7"/>
      <c r="I4" s="7"/>
      <c r="J4" s="7"/>
      <c r="K4" s="7"/>
      <c r="L4" s="7"/>
      <c r="M4" s="7"/>
      <c r="N4" s="7"/>
      <c r="O4" s="7"/>
      <c r="P4" s="7"/>
    </row>
    <row r="5" spans="1:16" ht="15.75" customHeight="1" x14ac:dyDescent="0.3">
      <c r="A5" s="204" t="s">
        <v>99</v>
      </c>
      <c r="B5" s="103" t="s">
        <v>0</v>
      </c>
      <c r="C5" s="145"/>
      <c r="E5" s="64" t="s">
        <v>13</v>
      </c>
      <c r="F5" s="156"/>
      <c r="G5" s="156"/>
      <c r="H5" s="156"/>
      <c r="I5" s="156"/>
      <c r="J5" s="156"/>
      <c r="K5" s="156"/>
      <c r="M5" s="7"/>
      <c r="N5" s="7"/>
      <c r="O5" s="7"/>
      <c r="P5" s="7"/>
    </row>
    <row r="6" spans="1:16" ht="15.75" customHeight="1" x14ac:dyDescent="0.3">
      <c r="A6" s="159" t="s">
        <v>89</v>
      </c>
      <c r="B6" s="104" t="s">
        <v>0</v>
      </c>
      <c r="C6" s="146"/>
      <c r="E6" s="65" t="s">
        <v>74</v>
      </c>
      <c r="F6" s="157"/>
      <c r="G6" s="157"/>
      <c r="H6" s="157"/>
      <c r="I6" s="157"/>
      <c r="J6" s="157"/>
      <c r="K6" s="157"/>
      <c r="M6" s="7"/>
      <c r="N6" s="7"/>
      <c r="O6" s="7"/>
      <c r="P6" s="7"/>
    </row>
    <row r="7" spans="1:16" ht="14.5" thickBot="1" x14ac:dyDescent="0.35">
      <c r="A7" s="13" t="s">
        <v>77</v>
      </c>
      <c r="B7" s="105" t="s">
        <v>2</v>
      </c>
      <c r="C7" s="205"/>
      <c r="E7" s="39" t="s">
        <v>43</v>
      </c>
      <c r="F7" s="7"/>
      <c r="G7" s="7"/>
      <c r="H7" s="7"/>
      <c r="I7" s="7"/>
      <c r="J7" s="7"/>
      <c r="K7" s="7"/>
      <c r="L7" s="7"/>
      <c r="M7" s="7"/>
      <c r="N7" s="7"/>
      <c r="O7" s="7"/>
      <c r="P7" s="7"/>
    </row>
    <row r="8" spans="1:16" x14ac:dyDescent="0.3">
      <c r="A8" s="1"/>
      <c r="E8" s="39" t="s">
        <v>42</v>
      </c>
      <c r="F8" s="7"/>
      <c r="G8" s="7"/>
      <c r="H8" s="7"/>
      <c r="I8" s="7"/>
      <c r="J8" s="7"/>
      <c r="K8" s="7"/>
      <c r="L8" s="7"/>
      <c r="M8" s="7"/>
      <c r="N8" s="7"/>
      <c r="O8" s="7"/>
      <c r="P8" s="7"/>
    </row>
    <row r="9" spans="1:16" x14ac:dyDescent="0.3">
      <c r="A9" s="2"/>
      <c r="B9" s="2"/>
      <c r="C9" s="2"/>
      <c r="D9" s="117"/>
      <c r="E9" s="166" t="s">
        <v>78</v>
      </c>
      <c r="F9" s="7"/>
      <c r="G9" s="7"/>
      <c r="H9" s="7"/>
      <c r="I9" s="7"/>
      <c r="J9" s="7"/>
      <c r="K9" s="7"/>
      <c r="L9" s="7"/>
      <c r="M9" s="9"/>
      <c r="N9" s="9"/>
      <c r="O9" s="9"/>
      <c r="P9" s="9"/>
    </row>
    <row r="10" spans="1:16" x14ac:dyDescent="0.3">
      <c r="A10" s="2"/>
      <c r="B10" s="2"/>
      <c r="C10" s="2"/>
      <c r="D10" s="117"/>
      <c r="E10" s="41" t="s">
        <v>44</v>
      </c>
      <c r="F10" s="7"/>
      <c r="G10" s="7"/>
      <c r="H10" s="7"/>
      <c r="I10" s="7"/>
      <c r="J10" s="7"/>
      <c r="K10" s="7"/>
      <c r="L10" s="7"/>
      <c r="M10" s="9"/>
      <c r="N10" s="9"/>
      <c r="O10" s="9"/>
      <c r="P10" s="9"/>
    </row>
    <row r="11" spans="1:16" ht="36.65" customHeight="1" x14ac:dyDescent="0.3">
      <c r="A11" s="2"/>
      <c r="B11" s="2"/>
      <c r="C11" s="2"/>
      <c r="D11" s="117"/>
      <c r="E11" s="214" t="s">
        <v>83</v>
      </c>
      <c r="F11" s="214"/>
      <c r="G11" s="214"/>
      <c r="H11" s="214"/>
      <c r="I11" s="214"/>
      <c r="J11" s="214"/>
      <c r="K11" s="214"/>
      <c r="L11" s="214"/>
      <c r="M11" s="214"/>
      <c r="N11" s="214"/>
      <c r="O11" s="214"/>
      <c r="P11" s="214"/>
    </row>
    <row r="12" spans="1:16" ht="16" customHeight="1" thickBot="1" x14ac:dyDescent="0.35">
      <c r="A12" s="5"/>
      <c r="E12" s="8"/>
      <c r="F12" s="8"/>
      <c r="G12" s="8"/>
      <c r="H12" s="8"/>
      <c r="I12" s="8"/>
      <c r="J12" s="8"/>
      <c r="K12" s="8"/>
      <c r="L12" s="8"/>
      <c r="M12" s="8"/>
      <c r="N12" s="8"/>
      <c r="O12" s="8"/>
      <c r="P12" s="8"/>
    </row>
    <row r="13" spans="1:16" ht="16" customHeight="1" x14ac:dyDescent="0.3">
      <c r="A13" s="2"/>
      <c r="B13" s="101"/>
      <c r="D13" s="206" t="s">
        <v>36</v>
      </c>
      <c r="E13" s="220" t="s">
        <v>10</v>
      </c>
      <c r="F13" s="221"/>
      <c r="G13" s="221"/>
      <c r="H13" s="222"/>
      <c r="I13" s="223" t="s">
        <v>11</v>
      </c>
      <c r="J13" s="221"/>
      <c r="K13" s="221"/>
      <c r="L13" s="222"/>
      <c r="M13" s="223" t="s">
        <v>3</v>
      </c>
      <c r="N13" s="221"/>
      <c r="O13" s="221"/>
      <c r="P13" s="224"/>
    </row>
    <row r="14" spans="1:16" ht="16" customHeight="1" x14ac:dyDescent="0.3">
      <c r="A14" s="21"/>
      <c r="B14" s="104"/>
      <c r="C14" s="69"/>
      <c r="D14" s="207"/>
      <c r="E14" s="168" t="s">
        <v>4</v>
      </c>
      <c r="F14" s="12" t="s">
        <v>7</v>
      </c>
      <c r="G14" s="12" t="s">
        <v>17</v>
      </c>
      <c r="H14" s="12" t="s">
        <v>5</v>
      </c>
      <c r="I14" s="22" t="s">
        <v>4</v>
      </c>
      <c r="J14" s="12" t="s">
        <v>7</v>
      </c>
      <c r="K14" s="12" t="s">
        <v>17</v>
      </c>
      <c r="L14" s="23" t="s">
        <v>5</v>
      </c>
      <c r="M14" s="12" t="s">
        <v>4</v>
      </c>
      <c r="N14" s="12" t="s">
        <v>7</v>
      </c>
      <c r="O14" s="12" t="s">
        <v>17</v>
      </c>
      <c r="P14" s="169" t="s">
        <v>5</v>
      </c>
    </row>
    <row r="15" spans="1:16" ht="16" customHeight="1" thickBot="1" x14ac:dyDescent="0.35">
      <c r="A15" s="28" t="s">
        <v>24</v>
      </c>
      <c r="B15" s="106" t="s">
        <v>0</v>
      </c>
      <c r="C15" s="74">
        <f>C16</f>
        <v>0</v>
      </c>
      <c r="D15" s="135"/>
      <c r="E15" s="170"/>
      <c r="F15" s="43"/>
      <c r="G15" s="43"/>
      <c r="H15" s="44"/>
      <c r="I15" s="42"/>
      <c r="J15" s="43"/>
      <c r="K15" s="43"/>
      <c r="L15" s="45"/>
      <c r="M15" s="43"/>
      <c r="N15" s="43"/>
      <c r="O15" s="43"/>
      <c r="P15" s="171"/>
    </row>
    <row r="16" spans="1:16" ht="48" customHeight="1" x14ac:dyDescent="0.3">
      <c r="A16" s="25" t="s">
        <v>22</v>
      </c>
      <c r="B16" s="100" t="s">
        <v>0</v>
      </c>
      <c r="C16" s="151"/>
      <c r="D16" s="122" t="s">
        <v>37</v>
      </c>
      <c r="E16" s="172">
        <v>660.4</v>
      </c>
      <c r="F16" s="128">
        <v>2000</v>
      </c>
      <c r="G16" s="128">
        <v>4447.76</v>
      </c>
      <c r="H16" s="128">
        <v>8500</v>
      </c>
      <c r="I16" s="129">
        <v>400</v>
      </c>
      <c r="J16" s="128">
        <v>1500</v>
      </c>
      <c r="K16" s="162">
        <v>6471.05</v>
      </c>
      <c r="L16" s="130">
        <v>5000</v>
      </c>
      <c r="M16" s="128">
        <v>1000</v>
      </c>
      <c r="N16" s="128">
        <v>3000</v>
      </c>
      <c r="O16" s="162">
        <v>8086.39</v>
      </c>
      <c r="P16" s="173">
        <v>7500</v>
      </c>
    </row>
    <row r="17" spans="1:18" ht="16" customHeight="1" x14ac:dyDescent="0.3">
      <c r="A17" s="10"/>
      <c r="B17" s="104"/>
      <c r="C17" s="69"/>
      <c r="D17" s="123"/>
      <c r="E17" s="174"/>
      <c r="F17" s="14"/>
      <c r="G17" s="14"/>
      <c r="H17" s="14"/>
      <c r="I17" s="46"/>
      <c r="J17" s="14"/>
      <c r="K17" s="14"/>
      <c r="L17" s="47"/>
      <c r="M17" s="14"/>
      <c r="N17" s="14"/>
      <c r="O17" s="14"/>
      <c r="P17" s="175"/>
    </row>
    <row r="18" spans="1:18" ht="16" customHeight="1" thickBot="1" x14ac:dyDescent="0.35">
      <c r="A18" s="28" t="s">
        <v>25</v>
      </c>
      <c r="B18" s="106" t="s">
        <v>0</v>
      </c>
      <c r="C18" s="74">
        <f>C19*C7+C31</f>
        <v>0</v>
      </c>
      <c r="D18" s="135"/>
      <c r="E18" s="176"/>
      <c r="F18" s="29"/>
      <c r="G18" s="29"/>
      <c r="H18" s="30"/>
      <c r="I18" s="48"/>
      <c r="J18" s="29"/>
      <c r="K18" s="29"/>
      <c r="L18" s="49"/>
      <c r="M18" s="29"/>
      <c r="N18" s="29"/>
      <c r="O18" s="29"/>
      <c r="P18" s="177"/>
    </row>
    <row r="19" spans="1:18" ht="16" customHeight="1" x14ac:dyDescent="0.3">
      <c r="A19" s="31" t="s">
        <v>21</v>
      </c>
      <c r="B19" s="107" t="s">
        <v>8</v>
      </c>
      <c r="C19" s="75">
        <f>C20+C22+C29</f>
        <v>0</v>
      </c>
      <c r="D19" s="136"/>
      <c r="E19" s="178"/>
      <c r="F19" s="32"/>
      <c r="G19" s="32"/>
      <c r="H19" s="33"/>
      <c r="I19" s="50"/>
      <c r="J19" s="32"/>
      <c r="K19" s="32"/>
      <c r="L19" s="51"/>
      <c r="M19" s="32"/>
      <c r="N19" s="32"/>
      <c r="O19" s="32"/>
      <c r="P19" s="179"/>
    </row>
    <row r="20" spans="1:18" ht="49" customHeight="1" x14ac:dyDescent="0.3">
      <c r="A20" s="25" t="s">
        <v>20</v>
      </c>
      <c r="B20" s="108" t="s">
        <v>8</v>
      </c>
      <c r="C20" s="149"/>
      <c r="D20" s="122" t="s">
        <v>37</v>
      </c>
      <c r="E20" s="180">
        <v>800</v>
      </c>
      <c r="F20" s="132">
        <v>2200</v>
      </c>
      <c r="G20" s="163">
        <v>7461.04</v>
      </c>
      <c r="H20" s="131">
        <v>5000</v>
      </c>
      <c r="I20" s="133">
        <v>800</v>
      </c>
      <c r="J20" s="132">
        <v>1750</v>
      </c>
      <c r="K20" s="132">
        <v>3728.77</v>
      </c>
      <c r="L20" s="134">
        <v>4500</v>
      </c>
      <c r="M20" s="131">
        <v>1500</v>
      </c>
      <c r="N20" s="132">
        <v>2500</v>
      </c>
      <c r="O20" s="163">
        <v>6258.12</v>
      </c>
      <c r="P20" s="181">
        <v>5203.6899999999996</v>
      </c>
    </row>
    <row r="21" spans="1:18" s="80" customFormat="1" ht="16" customHeight="1" x14ac:dyDescent="0.3">
      <c r="A21" s="25"/>
      <c r="B21" s="108"/>
      <c r="C21" s="66"/>
      <c r="D21" s="122"/>
      <c r="E21" s="182"/>
      <c r="F21" s="96"/>
      <c r="G21" s="96"/>
      <c r="H21" s="97"/>
      <c r="I21" s="95"/>
      <c r="J21" s="96"/>
      <c r="K21" s="96"/>
      <c r="L21" s="98"/>
      <c r="M21" s="97"/>
      <c r="N21" s="96"/>
      <c r="O21" s="96"/>
      <c r="P21" s="183"/>
      <c r="R21" s="81"/>
    </row>
    <row r="22" spans="1:18" ht="28" customHeight="1" x14ac:dyDescent="0.3">
      <c r="A22" s="25" t="s">
        <v>27</v>
      </c>
      <c r="B22" s="108" t="s">
        <v>8</v>
      </c>
      <c r="C22" s="66">
        <f>(C23+C25)/20*C27</f>
        <v>0</v>
      </c>
      <c r="D22" s="122"/>
      <c r="E22" s="184"/>
      <c r="F22" s="77"/>
      <c r="G22" s="77"/>
      <c r="H22" s="78"/>
      <c r="I22" s="76"/>
      <c r="J22" s="77"/>
      <c r="K22" s="77"/>
      <c r="L22" s="79"/>
      <c r="M22" s="78"/>
      <c r="N22" s="77"/>
      <c r="O22" s="77"/>
      <c r="P22" s="185"/>
    </row>
    <row r="23" spans="1:18" ht="28" customHeight="1" x14ac:dyDescent="0.3">
      <c r="A23" s="99" t="s">
        <v>18</v>
      </c>
      <c r="B23" s="86" t="s">
        <v>6</v>
      </c>
      <c r="C23" s="152"/>
      <c r="D23" s="124" t="s">
        <v>91</v>
      </c>
      <c r="E23" s="186">
        <v>1</v>
      </c>
      <c r="F23" s="92">
        <v>2</v>
      </c>
      <c r="G23" s="92">
        <v>2.79</v>
      </c>
      <c r="H23" s="93">
        <v>3</v>
      </c>
      <c r="I23" s="91">
        <v>1</v>
      </c>
      <c r="J23" s="92">
        <v>1.5</v>
      </c>
      <c r="K23" s="92">
        <v>3.62</v>
      </c>
      <c r="L23" s="94">
        <v>5</v>
      </c>
      <c r="M23" s="93">
        <v>1</v>
      </c>
      <c r="N23" s="92">
        <v>2</v>
      </c>
      <c r="O23" s="164">
        <v>4.41</v>
      </c>
      <c r="P23" s="187">
        <v>4</v>
      </c>
    </row>
    <row r="24" spans="1:18" x14ac:dyDescent="0.3">
      <c r="A24" s="99"/>
      <c r="B24" s="86"/>
      <c r="C24" s="66"/>
      <c r="D24" s="124"/>
      <c r="E24" s="211" t="s">
        <v>38</v>
      </c>
      <c r="F24" s="212"/>
      <c r="G24" s="212"/>
      <c r="H24" s="212"/>
      <c r="I24" s="212"/>
      <c r="J24" s="212"/>
      <c r="K24" s="212"/>
      <c r="L24" s="212"/>
      <c r="M24" s="212"/>
      <c r="N24" s="212"/>
      <c r="O24" s="212"/>
      <c r="P24" s="213"/>
    </row>
    <row r="25" spans="1:18" ht="28" customHeight="1" x14ac:dyDescent="0.3">
      <c r="A25" s="99" t="s">
        <v>19</v>
      </c>
      <c r="B25" s="86" t="s">
        <v>6</v>
      </c>
      <c r="C25" s="152"/>
      <c r="D25" s="124" t="s">
        <v>91</v>
      </c>
      <c r="E25" s="186">
        <v>1</v>
      </c>
      <c r="F25" s="92">
        <v>1</v>
      </c>
      <c r="G25" s="92">
        <v>1.95</v>
      </c>
      <c r="H25" s="93">
        <v>2.5</v>
      </c>
      <c r="I25" s="91">
        <v>1</v>
      </c>
      <c r="J25" s="92">
        <v>1</v>
      </c>
      <c r="K25" s="164">
        <v>2.14</v>
      </c>
      <c r="L25" s="94">
        <v>2</v>
      </c>
      <c r="M25" s="93">
        <v>1</v>
      </c>
      <c r="N25" s="92">
        <v>1.5</v>
      </c>
      <c r="O25" s="92">
        <v>2.79</v>
      </c>
      <c r="P25" s="187">
        <v>3</v>
      </c>
    </row>
    <row r="26" spans="1:18" x14ac:dyDescent="0.3">
      <c r="A26" s="99"/>
      <c r="B26" s="86"/>
      <c r="C26" s="66"/>
      <c r="D26" s="124"/>
      <c r="E26" s="211" t="s">
        <v>81</v>
      </c>
      <c r="F26" s="212"/>
      <c r="G26" s="212"/>
      <c r="H26" s="212"/>
      <c r="I26" s="212"/>
      <c r="J26" s="212"/>
      <c r="K26" s="212"/>
      <c r="L26" s="212"/>
      <c r="M26" s="212"/>
      <c r="N26" s="212"/>
      <c r="O26" s="212"/>
      <c r="P26" s="213"/>
    </row>
    <row r="27" spans="1:18" ht="19.5" customHeight="1" x14ac:dyDescent="0.3">
      <c r="A27" s="99" t="s">
        <v>80</v>
      </c>
      <c r="B27" s="86" t="s">
        <v>8</v>
      </c>
      <c r="C27" s="153"/>
      <c r="D27" s="125"/>
      <c r="E27" s="208" t="s">
        <v>79</v>
      </c>
      <c r="F27" s="209"/>
      <c r="G27" s="209"/>
      <c r="H27" s="209"/>
      <c r="I27" s="209"/>
      <c r="J27" s="209"/>
      <c r="K27" s="209"/>
      <c r="L27" s="209"/>
      <c r="M27" s="209"/>
      <c r="N27" s="209"/>
      <c r="O27" s="209"/>
      <c r="P27" s="210"/>
    </row>
    <row r="28" spans="1:18" ht="16" customHeight="1" x14ac:dyDescent="0.3">
      <c r="A28" s="24"/>
      <c r="B28" s="104"/>
      <c r="C28" s="70"/>
      <c r="D28" s="122"/>
      <c r="E28" s="174"/>
      <c r="F28" s="15"/>
      <c r="G28" s="15"/>
      <c r="H28" s="14"/>
      <c r="I28" s="46"/>
      <c r="J28" s="15"/>
      <c r="K28" s="15"/>
      <c r="L28" s="47"/>
      <c r="M28" s="14"/>
      <c r="N28" s="15"/>
      <c r="O28" s="15"/>
      <c r="P28" s="175"/>
    </row>
    <row r="29" spans="1:18" ht="26.5" customHeight="1" x14ac:dyDescent="0.3">
      <c r="A29" s="24" t="s">
        <v>39</v>
      </c>
      <c r="B29" s="108" t="s">
        <v>8</v>
      </c>
      <c r="C29" s="149"/>
      <c r="D29" s="122" t="s">
        <v>68</v>
      </c>
      <c r="E29" s="218" t="s">
        <v>95</v>
      </c>
      <c r="F29" s="209"/>
      <c r="G29" s="209"/>
      <c r="H29" s="209"/>
      <c r="I29" s="209"/>
      <c r="J29" s="209"/>
      <c r="K29" s="209"/>
      <c r="L29" s="209"/>
      <c r="M29" s="209"/>
      <c r="N29" s="209"/>
      <c r="O29" s="209"/>
      <c r="P29" s="210"/>
    </row>
    <row r="30" spans="1:18" ht="16" customHeight="1" x14ac:dyDescent="0.3">
      <c r="A30" s="24"/>
      <c r="B30" s="104"/>
      <c r="C30" s="70"/>
      <c r="D30" s="122"/>
      <c r="E30" s="174"/>
      <c r="F30" s="14"/>
      <c r="G30" s="14"/>
      <c r="H30" s="14"/>
      <c r="I30" s="46"/>
      <c r="J30" s="14"/>
      <c r="K30" s="14"/>
      <c r="L30" s="47"/>
      <c r="M30" s="14"/>
      <c r="N30" s="14"/>
      <c r="O30" s="14"/>
      <c r="P30" s="175"/>
    </row>
    <row r="31" spans="1:18" ht="16" customHeight="1" x14ac:dyDescent="0.3">
      <c r="A31" s="34" t="s">
        <v>40</v>
      </c>
      <c r="B31" s="107" t="s">
        <v>0</v>
      </c>
      <c r="C31" s="75">
        <f>C32*C33</f>
        <v>0</v>
      </c>
      <c r="D31" s="136"/>
      <c r="E31" s="188"/>
      <c r="F31" s="35"/>
      <c r="G31" s="35"/>
      <c r="H31" s="35"/>
      <c r="I31" s="52"/>
      <c r="J31" s="35"/>
      <c r="K31" s="35"/>
      <c r="L31" s="53"/>
      <c r="M31" s="35"/>
      <c r="N31" s="35"/>
      <c r="O31" s="35"/>
      <c r="P31" s="189"/>
    </row>
    <row r="32" spans="1:18" ht="73.5" customHeight="1" x14ac:dyDescent="0.3">
      <c r="A32" s="24" t="s">
        <v>41</v>
      </c>
      <c r="B32" s="104" t="s">
        <v>2</v>
      </c>
      <c r="C32" s="154"/>
      <c r="D32" s="126" t="str">
        <f>CONCATENATE(ROUND((C36+C39+IF(C48="Ja",C49,0))*C7,2)," Mo, Rechenwert ist ggf. projektspezifisch anzupassen")</f>
        <v>0 Mo, Rechenwert ist ggf. projektspezifisch anzupassen</v>
      </c>
      <c r="E32" s="208" t="s">
        <v>90</v>
      </c>
      <c r="F32" s="209"/>
      <c r="G32" s="209"/>
      <c r="H32" s="209"/>
      <c r="I32" s="209"/>
      <c r="J32" s="209"/>
      <c r="K32" s="209"/>
      <c r="L32" s="209"/>
      <c r="M32" s="209"/>
      <c r="N32" s="209"/>
      <c r="O32" s="209"/>
      <c r="P32" s="210"/>
    </row>
    <row r="33" spans="1:22" ht="28" customHeight="1" x14ac:dyDescent="0.3">
      <c r="A33" s="24" t="s">
        <v>23</v>
      </c>
      <c r="B33" s="104" t="s">
        <v>8</v>
      </c>
      <c r="C33" s="149"/>
      <c r="D33" s="122"/>
      <c r="E33" s="208" t="s">
        <v>82</v>
      </c>
      <c r="F33" s="209"/>
      <c r="G33" s="209"/>
      <c r="H33" s="209"/>
      <c r="I33" s="209"/>
      <c r="J33" s="209"/>
      <c r="K33" s="209"/>
      <c r="L33" s="209"/>
      <c r="M33" s="209"/>
      <c r="N33" s="209"/>
      <c r="O33" s="209"/>
      <c r="P33" s="210"/>
    </row>
    <row r="34" spans="1:22" ht="16" customHeight="1" x14ac:dyDescent="0.3">
      <c r="A34" s="10"/>
      <c r="B34" s="104"/>
      <c r="C34" s="70"/>
      <c r="D34" s="122"/>
      <c r="E34" s="190"/>
      <c r="F34" s="9"/>
      <c r="G34" s="9"/>
      <c r="H34" s="9"/>
      <c r="I34" s="54"/>
      <c r="J34" s="9"/>
      <c r="K34" s="9"/>
      <c r="L34" s="55"/>
      <c r="M34" s="9"/>
      <c r="N34" s="9"/>
      <c r="O34" s="9"/>
      <c r="P34" s="191"/>
    </row>
    <row r="35" spans="1:22" ht="16" customHeight="1" thickBot="1" x14ac:dyDescent="0.35">
      <c r="A35" s="28" t="s">
        <v>26</v>
      </c>
      <c r="B35" s="106" t="s">
        <v>0</v>
      </c>
      <c r="C35" s="74">
        <f>C6*(IF(C48="Ja",C49,0)+C36+C39+C44*C40)+C46</f>
        <v>0</v>
      </c>
      <c r="D35" s="135"/>
      <c r="E35" s="176"/>
      <c r="F35" s="29"/>
      <c r="G35" s="29"/>
      <c r="H35" s="30"/>
      <c r="I35" s="48"/>
      <c r="J35" s="29"/>
      <c r="K35" s="29"/>
      <c r="L35" s="49"/>
      <c r="M35" s="29"/>
      <c r="N35" s="29"/>
      <c r="O35" s="29"/>
      <c r="P35" s="177"/>
    </row>
    <row r="36" spans="1:22" ht="42" x14ac:dyDescent="0.3">
      <c r="A36" s="85" t="s">
        <v>29</v>
      </c>
      <c r="B36" s="108" t="s">
        <v>1</v>
      </c>
      <c r="C36" s="147"/>
      <c r="D36" s="127" t="s">
        <v>7</v>
      </c>
      <c r="E36" s="192">
        <v>0.03</v>
      </c>
      <c r="F36" s="88">
        <v>0.04</v>
      </c>
      <c r="G36" s="88">
        <v>4.9399999999999999E-2</v>
      </c>
      <c r="H36" s="89">
        <v>0.05</v>
      </c>
      <c r="I36" s="87">
        <v>3.2300000000000002E-2</v>
      </c>
      <c r="J36" s="88">
        <v>0.05</v>
      </c>
      <c r="K36" s="88">
        <v>6.4199999999999993E-2</v>
      </c>
      <c r="L36" s="90">
        <v>6.6699999999999995E-2</v>
      </c>
      <c r="M36" s="89">
        <v>3.5000000000000003E-2</v>
      </c>
      <c r="N36" s="88">
        <v>0.05</v>
      </c>
      <c r="O36" s="88">
        <v>6.1499999999999999E-2</v>
      </c>
      <c r="P36" s="193">
        <v>0.08</v>
      </c>
    </row>
    <row r="37" spans="1:22" ht="21" customHeight="1" x14ac:dyDescent="0.3">
      <c r="A37" s="85"/>
      <c r="B37" s="108"/>
      <c r="C37" s="161"/>
      <c r="D37" s="127"/>
      <c r="E37" s="211" t="s">
        <v>30</v>
      </c>
      <c r="F37" s="212"/>
      <c r="G37" s="212"/>
      <c r="H37" s="212"/>
      <c r="I37" s="212"/>
      <c r="J37" s="212"/>
      <c r="K37" s="212"/>
      <c r="L37" s="212"/>
      <c r="M37" s="212"/>
      <c r="N37" s="212"/>
      <c r="O37" s="212"/>
      <c r="P37" s="213"/>
    </row>
    <row r="38" spans="1:22" ht="16" customHeight="1" x14ac:dyDescent="0.3">
      <c r="A38" s="25"/>
      <c r="B38" s="109"/>
      <c r="C38" s="66"/>
      <c r="D38" s="122"/>
      <c r="E38" s="194"/>
      <c r="F38" s="16"/>
      <c r="G38" s="16"/>
      <c r="H38" s="16"/>
      <c r="I38" s="56"/>
      <c r="J38" s="16"/>
      <c r="K38" s="16"/>
      <c r="L38" s="57"/>
      <c r="M38" s="16"/>
      <c r="N38" s="16"/>
      <c r="O38" s="16"/>
      <c r="P38" s="195"/>
    </row>
    <row r="39" spans="1:22" ht="28" customHeight="1" x14ac:dyDescent="0.3">
      <c r="A39" s="225" t="s">
        <v>100</v>
      </c>
      <c r="B39" s="110" t="s">
        <v>1</v>
      </c>
      <c r="C39" s="72">
        <f>C40*C42</f>
        <v>0</v>
      </c>
      <c r="D39" s="122"/>
      <c r="E39" s="208" t="s">
        <v>31</v>
      </c>
      <c r="F39" s="209"/>
      <c r="G39" s="209"/>
      <c r="H39" s="209"/>
      <c r="I39" s="209"/>
      <c r="J39" s="209"/>
      <c r="K39" s="209"/>
      <c r="L39" s="209"/>
      <c r="M39" s="209"/>
      <c r="N39" s="209"/>
      <c r="O39" s="209"/>
      <c r="P39" s="210"/>
      <c r="V39" s="39"/>
    </row>
    <row r="40" spans="1:22" ht="40.5" customHeight="1" x14ac:dyDescent="0.3">
      <c r="A40" s="114" t="s">
        <v>16</v>
      </c>
      <c r="B40" s="86" t="s">
        <v>1</v>
      </c>
      <c r="C40" s="148"/>
      <c r="D40" s="124" t="s">
        <v>91</v>
      </c>
      <c r="E40" s="192">
        <v>0.1</v>
      </c>
      <c r="F40" s="88">
        <v>0.2</v>
      </c>
      <c r="G40" s="88">
        <v>0.32240000000000002</v>
      </c>
      <c r="H40" s="89">
        <v>0.4</v>
      </c>
      <c r="I40" s="87">
        <v>0.15</v>
      </c>
      <c r="J40" s="88">
        <v>0.25</v>
      </c>
      <c r="K40" s="88">
        <v>0.37140000000000001</v>
      </c>
      <c r="L40" s="90">
        <v>0.5</v>
      </c>
      <c r="M40" s="89">
        <v>0.15</v>
      </c>
      <c r="N40" s="88">
        <v>0.25</v>
      </c>
      <c r="O40" s="88">
        <v>0.31850000000000001</v>
      </c>
      <c r="P40" s="193">
        <v>0.4</v>
      </c>
      <c r="V40" s="39"/>
    </row>
    <row r="41" spans="1:22" ht="14.15" customHeight="1" x14ac:dyDescent="0.3">
      <c r="A41" s="114"/>
      <c r="B41" s="86"/>
      <c r="C41" s="66"/>
      <c r="D41" s="124"/>
      <c r="E41" s="211" t="s">
        <v>84</v>
      </c>
      <c r="F41" s="212"/>
      <c r="G41" s="212"/>
      <c r="H41" s="212"/>
      <c r="I41" s="212"/>
      <c r="J41" s="212"/>
      <c r="K41" s="212"/>
      <c r="L41" s="212"/>
      <c r="M41" s="212"/>
      <c r="N41" s="212"/>
      <c r="O41" s="212"/>
      <c r="P41" s="213"/>
      <c r="V41" s="39"/>
    </row>
    <row r="42" spans="1:22" ht="47.25" customHeight="1" x14ac:dyDescent="0.3">
      <c r="A42" s="99" t="s">
        <v>101</v>
      </c>
      <c r="B42" s="86" t="s">
        <v>1</v>
      </c>
      <c r="C42" s="148"/>
      <c r="D42" s="124" t="s">
        <v>92</v>
      </c>
      <c r="E42" s="192">
        <v>0.03</v>
      </c>
      <c r="F42" s="88">
        <v>0.06</v>
      </c>
      <c r="G42" s="88">
        <v>8.0500000000000002E-2</v>
      </c>
      <c r="H42" s="89">
        <v>0.1</v>
      </c>
      <c r="I42" s="87">
        <v>0.05</v>
      </c>
      <c r="J42" s="88">
        <v>6.7500000000000004E-2</v>
      </c>
      <c r="K42" s="88">
        <v>8.8900000000000007E-2</v>
      </c>
      <c r="L42" s="90">
        <v>0.1</v>
      </c>
      <c r="M42" s="89">
        <v>0.03</v>
      </c>
      <c r="N42" s="88">
        <v>0.05</v>
      </c>
      <c r="O42" s="88">
        <v>6.7299999999999999E-2</v>
      </c>
      <c r="P42" s="193">
        <v>0.1</v>
      </c>
      <c r="V42" s="39"/>
    </row>
    <row r="43" spans="1:22" ht="14.5" customHeight="1" x14ac:dyDescent="0.3">
      <c r="A43" s="99"/>
      <c r="B43" s="86"/>
      <c r="C43" s="66"/>
      <c r="D43" s="124"/>
      <c r="E43" s="219" t="s">
        <v>85</v>
      </c>
      <c r="F43" s="212"/>
      <c r="G43" s="212"/>
      <c r="H43" s="212"/>
      <c r="I43" s="212"/>
      <c r="J43" s="212"/>
      <c r="K43" s="212"/>
      <c r="L43" s="212"/>
      <c r="M43" s="212"/>
      <c r="N43" s="212"/>
      <c r="O43" s="212"/>
      <c r="P43" s="213"/>
      <c r="V43" s="39"/>
    </row>
    <row r="44" spans="1:22" ht="28" customHeight="1" x14ac:dyDescent="0.3">
      <c r="A44" s="24" t="s">
        <v>32</v>
      </c>
      <c r="B44" s="104" t="s">
        <v>1</v>
      </c>
      <c r="C44" s="147"/>
      <c r="D44" s="122"/>
      <c r="E44" s="208" t="s">
        <v>34</v>
      </c>
      <c r="F44" s="209"/>
      <c r="G44" s="209"/>
      <c r="H44" s="209"/>
      <c r="I44" s="209"/>
      <c r="J44" s="209"/>
      <c r="K44" s="209"/>
      <c r="L44" s="209"/>
      <c r="M44" s="209"/>
      <c r="N44" s="209"/>
      <c r="O44" s="209"/>
      <c r="P44" s="210"/>
      <c r="V44" s="40"/>
    </row>
    <row r="45" spans="1:22" x14ac:dyDescent="0.3">
      <c r="A45" s="26"/>
      <c r="B45" s="110"/>
      <c r="C45" s="66"/>
      <c r="D45" s="122"/>
      <c r="E45" s="196"/>
      <c r="F45" s="17"/>
      <c r="G45" s="17"/>
      <c r="H45" s="17"/>
      <c r="I45" s="58"/>
      <c r="J45" s="17"/>
      <c r="K45" s="17"/>
      <c r="L45" s="59"/>
      <c r="M45" s="17"/>
      <c r="N45" s="17"/>
      <c r="O45" s="17"/>
      <c r="P45" s="197"/>
      <c r="V45" s="39"/>
    </row>
    <row r="46" spans="1:22" ht="28" customHeight="1" x14ac:dyDescent="0.3">
      <c r="A46" s="226" t="s">
        <v>102</v>
      </c>
      <c r="B46" s="108" t="s">
        <v>0</v>
      </c>
      <c r="C46" s="149"/>
      <c r="D46" s="122" t="s">
        <v>37</v>
      </c>
      <c r="E46" s="208" t="s">
        <v>9</v>
      </c>
      <c r="F46" s="209"/>
      <c r="G46" s="209"/>
      <c r="H46" s="209"/>
      <c r="I46" s="209"/>
      <c r="J46" s="209"/>
      <c r="K46" s="209"/>
      <c r="L46" s="209"/>
      <c r="M46" s="209"/>
      <c r="N46" s="209"/>
      <c r="O46" s="209"/>
      <c r="P46" s="210"/>
      <c r="V46" s="39"/>
    </row>
    <row r="47" spans="1:22" x14ac:dyDescent="0.3">
      <c r="A47" s="24"/>
      <c r="B47" s="104"/>
      <c r="C47" s="66"/>
      <c r="D47" s="122"/>
      <c r="E47" s="196"/>
      <c r="F47" s="17"/>
      <c r="G47" s="17"/>
      <c r="H47" s="17"/>
      <c r="I47" s="58"/>
      <c r="J47" s="17"/>
      <c r="K47" s="17"/>
      <c r="L47" s="59"/>
      <c r="M47" s="17"/>
      <c r="N47" s="17"/>
      <c r="O47" s="17"/>
      <c r="P47" s="197"/>
    </row>
    <row r="48" spans="1:22" ht="29" x14ac:dyDescent="0.3">
      <c r="A48" s="38" t="s">
        <v>33</v>
      </c>
      <c r="B48" s="104"/>
      <c r="C48" s="149" t="s">
        <v>67</v>
      </c>
      <c r="D48" s="122"/>
      <c r="E48" s="215" t="s">
        <v>35</v>
      </c>
      <c r="F48" s="216"/>
      <c r="G48" s="216"/>
      <c r="H48" s="216"/>
      <c r="I48" s="216"/>
      <c r="J48" s="216"/>
      <c r="K48" s="216"/>
      <c r="L48" s="216"/>
      <c r="M48" s="216"/>
      <c r="N48" s="216"/>
      <c r="O48" s="216"/>
      <c r="P48" s="217"/>
    </row>
    <row r="49" spans="1:22" ht="42" x14ac:dyDescent="0.3">
      <c r="A49" s="85" t="s">
        <v>87</v>
      </c>
      <c r="B49" s="108" t="s">
        <v>1</v>
      </c>
      <c r="C49" s="203"/>
      <c r="D49" s="127" t="s">
        <v>93</v>
      </c>
      <c r="E49" s="192">
        <v>2.5000000000000001E-2</v>
      </c>
      <c r="F49" s="88">
        <v>0.05</v>
      </c>
      <c r="G49" s="165">
        <v>5.4199999999999998E-2</v>
      </c>
      <c r="H49" s="89">
        <v>0.05</v>
      </c>
      <c r="I49" s="87">
        <v>0.03</v>
      </c>
      <c r="J49" s="88">
        <v>0.05</v>
      </c>
      <c r="K49" s="88">
        <v>7.0699999999999999E-2</v>
      </c>
      <c r="L49" s="90">
        <v>0.1</v>
      </c>
      <c r="M49" s="89">
        <v>0.03</v>
      </c>
      <c r="N49" s="88">
        <v>0.05</v>
      </c>
      <c r="O49" s="165">
        <v>8.0399999999999999E-2</v>
      </c>
      <c r="P49" s="193">
        <v>7.4999999999999997E-2</v>
      </c>
    </row>
    <row r="50" spans="1:22" ht="14.5" customHeight="1" x14ac:dyDescent="0.3">
      <c r="A50" s="99"/>
      <c r="B50" s="86"/>
      <c r="C50" s="167"/>
      <c r="D50" s="124"/>
      <c r="E50" s="219" t="s">
        <v>86</v>
      </c>
      <c r="F50" s="212"/>
      <c r="G50" s="212"/>
      <c r="H50" s="212"/>
      <c r="I50" s="212"/>
      <c r="J50" s="212"/>
      <c r="K50" s="212"/>
      <c r="L50" s="212"/>
      <c r="M50" s="212"/>
      <c r="N50" s="212"/>
      <c r="O50" s="212"/>
      <c r="P50" s="213"/>
      <c r="V50" s="39"/>
    </row>
    <row r="51" spans="1:22" x14ac:dyDescent="0.3">
      <c r="A51" s="27"/>
      <c r="B51" s="111"/>
      <c r="C51" s="155"/>
      <c r="D51" s="122"/>
      <c r="E51" s="198"/>
      <c r="F51" s="18"/>
      <c r="G51" s="18"/>
      <c r="H51" s="18"/>
      <c r="I51" s="60"/>
      <c r="J51" s="18"/>
      <c r="K51" s="18"/>
      <c r="L51" s="61"/>
      <c r="M51" s="18"/>
      <c r="N51" s="18"/>
      <c r="O51" s="18"/>
      <c r="P51" s="199"/>
    </row>
    <row r="52" spans="1:22" ht="16" customHeight="1" thickBot="1" x14ac:dyDescent="0.35">
      <c r="A52" s="28" t="s">
        <v>28</v>
      </c>
      <c r="B52" s="106" t="s">
        <v>0</v>
      </c>
      <c r="C52" s="74">
        <f>C53</f>
        <v>0</v>
      </c>
      <c r="D52" s="135"/>
      <c r="E52" s="176"/>
      <c r="F52" s="29"/>
      <c r="G52" s="29"/>
      <c r="H52" s="30"/>
      <c r="I52" s="48"/>
      <c r="J52" s="29"/>
      <c r="K52" s="29"/>
      <c r="L52" s="49"/>
      <c r="M52" s="29"/>
      <c r="N52" s="29"/>
      <c r="O52" s="29"/>
      <c r="P52" s="177"/>
    </row>
    <row r="53" spans="1:22" ht="28" customHeight="1" x14ac:dyDescent="0.3">
      <c r="A53" s="160" t="s">
        <v>14</v>
      </c>
      <c r="B53" s="102" t="s">
        <v>0</v>
      </c>
      <c r="C53" s="150"/>
      <c r="D53" s="122"/>
      <c r="E53" s="208" t="s">
        <v>15</v>
      </c>
      <c r="F53" s="209"/>
      <c r="G53" s="209"/>
      <c r="H53" s="209"/>
      <c r="I53" s="209"/>
      <c r="J53" s="209"/>
      <c r="K53" s="209"/>
      <c r="L53" s="209"/>
      <c r="M53" s="209"/>
      <c r="N53" s="209"/>
      <c r="O53" s="209"/>
      <c r="P53" s="210"/>
    </row>
    <row r="54" spans="1:22" x14ac:dyDescent="0.3">
      <c r="A54" s="5"/>
      <c r="C54" s="71"/>
      <c r="D54" s="122"/>
      <c r="E54" s="200"/>
      <c r="F54" s="8"/>
      <c r="G54" s="8"/>
      <c r="H54" s="8"/>
      <c r="I54" s="62"/>
      <c r="J54" s="8"/>
      <c r="K54" s="8"/>
      <c r="L54" s="63"/>
      <c r="M54" s="8"/>
      <c r="N54" s="8"/>
      <c r="O54" s="8"/>
      <c r="P54" s="201"/>
    </row>
    <row r="55" spans="1:22" ht="14.5" thickBot="1" x14ac:dyDescent="0.35">
      <c r="A55" s="28" t="s">
        <v>12</v>
      </c>
      <c r="B55" s="106"/>
      <c r="C55" s="73"/>
      <c r="D55" s="137"/>
      <c r="E55" s="176"/>
      <c r="F55" s="29"/>
      <c r="G55" s="29"/>
      <c r="H55" s="30"/>
      <c r="I55" s="48"/>
      <c r="J55" s="29"/>
      <c r="K55" s="29"/>
      <c r="L55" s="49"/>
      <c r="M55" s="29"/>
      <c r="N55" s="29"/>
      <c r="O55" s="29"/>
      <c r="P55" s="177"/>
    </row>
    <row r="56" spans="1:22" ht="15.5" x14ac:dyDescent="0.3">
      <c r="A56" s="82" t="s">
        <v>88</v>
      </c>
      <c r="B56" s="112" t="s">
        <v>0</v>
      </c>
      <c r="C56" s="83">
        <f>C15+C18+C35+C52</f>
        <v>0</v>
      </c>
      <c r="D56" s="119"/>
      <c r="E56" s="6"/>
      <c r="F56" s="6"/>
      <c r="G56" s="6"/>
      <c r="H56" s="6"/>
      <c r="I56" s="6"/>
      <c r="J56" s="6"/>
      <c r="K56" s="6"/>
      <c r="L56" s="6"/>
      <c r="M56" s="6"/>
      <c r="N56" s="6"/>
      <c r="O56" s="6"/>
      <c r="P56" s="6"/>
    </row>
    <row r="57" spans="1:22" ht="16" thickBot="1" x14ac:dyDescent="0.35">
      <c r="A57" s="84" t="s">
        <v>59</v>
      </c>
      <c r="B57" s="106" t="s">
        <v>2</v>
      </c>
      <c r="C57" s="139">
        <f>C32</f>
        <v>0</v>
      </c>
      <c r="D57" s="120"/>
      <c r="E57" s="19"/>
      <c r="F57" s="19"/>
      <c r="G57" s="19"/>
      <c r="H57" s="20"/>
      <c r="I57" s="19"/>
      <c r="J57" s="19"/>
      <c r="K57" s="19"/>
      <c r="L57" s="20"/>
      <c r="M57" s="19"/>
      <c r="N57" s="19"/>
      <c r="O57" s="19"/>
      <c r="P57" s="20"/>
    </row>
    <row r="58" spans="1:22" x14ac:dyDescent="0.3">
      <c r="C58" s="102"/>
      <c r="D58" s="121"/>
    </row>
    <row r="59" spans="1:22" x14ac:dyDescent="0.3">
      <c r="C59" s="71"/>
      <c r="D59" s="118"/>
    </row>
    <row r="60" spans="1:22" x14ac:dyDescent="0.3">
      <c r="A60" s="144" t="s">
        <v>45</v>
      </c>
      <c r="B60" s="113"/>
      <c r="C60" s="71"/>
      <c r="D60" s="118"/>
    </row>
    <row r="61" spans="1:22" x14ac:dyDescent="0.3">
      <c r="A61" s="142" t="s">
        <v>53</v>
      </c>
      <c r="B61" s="143" t="s">
        <v>65</v>
      </c>
    </row>
    <row r="62" spans="1:22" x14ac:dyDescent="0.3">
      <c r="A62" s="142" t="s">
        <v>54</v>
      </c>
      <c r="B62" s="143" t="s">
        <v>66</v>
      </c>
    </row>
    <row r="63" spans="1:22" x14ac:dyDescent="0.3">
      <c r="A63" s="142" t="s">
        <v>47</v>
      </c>
      <c r="B63" s="143" t="s">
        <v>59</v>
      </c>
    </row>
    <row r="64" spans="1:22" x14ac:dyDescent="0.3">
      <c r="A64" s="142" t="s">
        <v>72</v>
      </c>
      <c r="B64" s="143" t="s">
        <v>73</v>
      </c>
    </row>
    <row r="65" spans="1:2" x14ac:dyDescent="0.3">
      <c r="A65" s="142" t="s">
        <v>52</v>
      </c>
      <c r="B65" s="143" t="s">
        <v>64</v>
      </c>
    </row>
    <row r="66" spans="1:2" x14ac:dyDescent="0.3">
      <c r="A66" s="142" t="s">
        <v>49</v>
      </c>
      <c r="B66" s="143" t="s">
        <v>61</v>
      </c>
    </row>
    <row r="67" spans="1:2" x14ac:dyDescent="0.3">
      <c r="A67" s="142" t="s">
        <v>76</v>
      </c>
      <c r="B67" s="143" t="s">
        <v>69</v>
      </c>
    </row>
    <row r="68" spans="1:2" x14ac:dyDescent="0.3">
      <c r="A68" s="142" t="s">
        <v>51</v>
      </c>
      <c r="B68" s="143" t="s">
        <v>63</v>
      </c>
    </row>
    <row r="69" spans="1:2" x14ac:dyDescent="0.3">
      <c r="A69" s="142" t="s">
        <v>70</v>
      </c>
      <c r="B69" s="143" t="s">
        <v>71</v>
      </c>
    </row>
    <row r="70" spans="1:2" x14ac:dyDescent="0.3">
      <c r="A70" s="142" t="s">
        <v>17</v>
      </c>
      <c r="B70" s="143" t="s">
        <v>56</v>
      </c>
    </row>
    <row r="71" spans="1:2" x14ac:dyDescent="0.3">
      <c r="A71" s="142" t="s">
        <v>5</v>
      </c>
      <c r="B71" s="143" t="s">
        <v>57</v>
      </c>
    </row>
    <row r="72" spans="1:2" x14ac:dyDescent="0.3">
      <c r="A72" s="142" t="s">
        <v>50</v>
      </c>
      <c r="B72" s="143" t="s">
        <v>62</v>
      </c>
    </row>
    <row r="73" spans="1:2" x14ac:dyDescent="0.3">
      <c r="A73" s="142" t="s">
        <v>48</v>
      </c>
      <c r="B73" s="143" t="s">
        <v>60</v>
      </c>
    </row>
    <row r="74" spans="1:2" x14ac:dyDescent="0.3">
      <c r="A74" s="142" t="s">
        <v>4</v>
      </c>
      <c r="B74" s="143" t="s">
        <v>55</v>
      </c>
    </row>
    <row r="75" spans="1:2" x14ac:dyDescent="0.3">
      <c r="A75" s="142" t="s">
        <v>46</v>
      </c>
      <c r="B75" s="143" t="s">
        <v>58</v>
      </c>
    </row>
    <row r="76" spans="1:2" x14ac:dyDescent="0.3">
      <c r="A76" s="142"/>
      <c r="B76" s="140"/>
    </row>
    <row r="77" spans="1:2" x14ac:dyDescent="0.3">
      <c r="A77" s="141"/>
      <c r="B77" s="140"/>
    </row>
    <row r="78" spans="1:2" x14ac:dyDescent="0.3">
      <c r="A78" s="141"/>
      <c r="B78" s="140"/>
    </row>
    <row r="79" spans="1:2" x14ac:dyDescent="0.3">
      <c r="A79" s="141"/>
      <c r="B79" s="140"/>
    </row>
    <row r="80" spans="1:2" x14ac:dyDescent="0.3">
      <c r="A80" s="141"/>
      <c r="B80" s="140"/>
    </row>
    <row r="81" spans="1:2" x14ac:dyDescent="0.3">
      <c r="A81" s="141"/>
      <c r="B81" s="140"/>
    </row>
    <row r="82" spans="1:2" x14ac:dyDescent="0.3">
      <c r="A82" s="141"/>
      <c r="B82" s="140"/>
    </row>
    <row r="83" spans="1:2" x14ac:dyDescent="0.3">
      <c r="A83" s="141"/>
      <c r="B83" s="140"/>
    </row>
    <row r="84" spans="1:2" x14ac:dyDescent="0.3">
      <c r="A84" s="141"/>
      <c r="B84" s="140"/>
    </row>
    <row r="85" spans="1:2" x14ac:dyDescent="0.3">
      <c r="A85" s="141"/>
      <c r="B85" s="140"/>
    </row>
    <row r="86" spans="1:2" x14ac:dyDescent="0.3">
      <c r="A86" s="141"/>
      <c r="B86" s="140"/>
    </row>
    <row r="87" spans="1:2" x14ac:dyDescent="0.3">
      <c r="A87" s="141"/>
      <c r="B87" s="140"/>
    </row>
  </sheetData>
  <sheetProtection sheet="1" selectLockedCells="1"/>
  <mergeCells count="20">
    <mergeCell ref="E11:P11"/>
    <mergeCell ref="E48:P48"/>
    <mergeCell ref="E32:P32"/>
    <mergeCell ref="E29:P29"/>
    <mergeCell ref="E53:P53"/>
    <mergeCell ref="E39:P39"/>
    <mergeCell ref="E33:P33"/>
    <mergeCell ref="E37:P37"/>
    <mergeCell ref="E41:P41"/>
    <mergeCell ref="E43:P43"/>
    <mergeCell ref="E50:P50"/>
    <mergeCell ref="E13:H13"/>
    <mergeCell ref="I13:L13"/>
    <mergeCell ref="M13:P13"/>
    <mergeCell ref="D13:D14"/>
    <mergeCell ref="E46:P46"/>
    <mergeCell ref="E44:P44"/>
    <mergeCell ref="E27:P27"/>
    <mergeCell ref="E24:P24"/>
    <mergeCell ref="E26:P26"/>
  </mergeCells>
  <conditionalFormatting sqref="C49">
    <cfRule type="expression" dxfId="1" priority="1">
      <formula>$C$48="Nein"</formula>
    </cfRule>
  </conditionalFormatting>
  <dataValidations count="1">
    <dataValidation type="list" allowBlank="1" showInputMessage="1" showErrorMessage="1" sqref="C48" xr:uid="{00000000-0002-0000-0000-000000000000}">
      <formula1>"ja,nein"</formula1>
    </dataValidation>
  </dataValidations>
  <pageMargins left="0.7" right="0.7" top="0.78740157499999996" bottom="0.78740157499999996" header="0.3" footer="0.3"/>
  <pageSetup paperSize="9" scale="41"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V87"/>
  <sheetViews>
    <sheetView zoomScaleNormal="100" workbookViewId="0">
      <selection activeCell="C5" sqref="C5"/>
    </sheetView>
  </sheetViews>
  <sheetFormatPr baseColWidth="10" defaultColWidth="12.1796875" defaultRowHeight="14" x14ac:dyDescent="0.3"/>
  <cols>
    <col min="1" max="1" width="79.7265625" style="4" customWidth="1"/>
    <col min="2" max="2" width="11.81640625" style="102" customWidth="1"/>
    <col min="3" max="3" width="14.81640625" style="68" customWidth="1"/>
    <col min="4" max="4" width="18.1796875" style="116" customWidth="1"/>
    <col min="5" max="16" width="7.81640625" style="11" customWidth="1"/>
    <col min="17" max="17" width="12.1796875" style="2"/>
    <col min="18" max="18" width="12.1796875" style="3"/>
    <col min="19" max="16384" width="12.1796875" style="2"/>
  </cols>
  <sheetData>
    <row r="1" spans="1:16" ht="18" customHeight="1" x14ac:dyDescent="0.3">
      <c r="A1" s="37" t="s">
        <v>94</v>
      </c>
      <c r="B1" s="101"/>
      <c r="C1" s="67"/>
      <c r="D1" s="115"/>
      <c r="E1" s="36"/>
      <c r="F1" s="36"/>
      <c r="G1" s="36"/>
      <c r="H1" s="36"/>
      <c r="I1" s="36"/>
      <c r="J1" s="36"/>
      <c r="K1" s="36"/>
      <c r="L1" s="36"/>
      <c r="M1" s="36"/>
      <c r="N1" s="36"/>
      <c r="O1" s="36"/>
      <c r="P1" s="202" t="s">
        <v>97</v>
      </c>
    </row>
    <row r="2" spans="1:16" ht="18" customHeight="1" x14ac:dyDescent="0.3">
      <c r="A2" s="138" t="s">
        <v>98</v>
      </c>
      <c r="B2" s="101"/>
      <c r="C2" s="67"/>
      <c r="D2" s="115"/>
      <c r="E2" s="36"/>
      <c r="F2" s="36"/>
      <c r="G2" s="36"/>
      <c r="H2" s="36"/>
      <c r="I2" s="36"/>
      <c r="J2" s="36"/>
      <c r="K2" s="36"/>
      <c r="L2" s="36"/>
      <c r="M2" s="36"/>
      <c r="N2" s="36"/>
      <c r="O2" s="36"/>
      <c r="P2" s="36"/>
    </row>
    <row r="3" spans="1:16" x14ac:dyDescent="0.3">
      <c r="A3" s="1"/>
      <c r="E3" s="7"/>
      <c r="F3" s="7"/>
      <c r="G3" s="7"/>
      <c r="H3" s="7"/>
      <c r="I3" s="7"/>
      <c r="J3" s="7"/>
      <c r="K3" s="7"/>
      <c r="L3" s="7"/>
      <c r="M3" s="7"/>
      <c r="N3" s="7"/>
      <c r="O3" s="7"/>
      <c r="P3" s="7"/>
    </row>
    <row r="4" spans="1:16" ht="14.5" thickBot="1" x14ac:dyDescent="0.35">
      <c r="E4" s="158" t="s">
        <v>75</v>
      </c>
      <c r="F4" s="7"/>
      <c r="G4" s="7"/>
      <c r="H4" s="7"/>
      <c r="I4" s="7"/>
      <c r="J4" s="7"/>
      <c r="K4" s="7"/>
      <c r="L4" s="7"/>
      <c r="M4" s="7"/>
      <c r="N4" s="7"/>
      <c r="O4" s="7"/>
      <c r="P4" s="7"/>
    </row>
    <row r="5" spans="1:16" ht="15.75" customHeight="1" x14ac:dyDescent="0.3">
      <c r="A5" s="204" t="s">
        <v>99</v>
      </c>
      <c r="B5" s="103" t="s">
        <v>0</v>
      </c>
      <c r="C5" s="145">
        <v>630000</v>
      </c>
      <c r="E5" s="64" t="s">
        <v>13</v>
      </c>
      <c r="F5" s="156"/>
      <c r="G5" s="156"/>
      <c r="H5" s="156"/>
      <c r="I5" s="156"/>
      <c r="J5" s="156"/>
      <c r="K5" s="156"/>
      <c r="M5" s="7"/>
      <c r="N5" s="7"/>
      <c r="O5" s="7"/>
      <c r="P5" s="7"/>
    </row>
    <row r="6" spans="1:16" ht="15.75" customHeight="1" x14ac:dyDescent="0.3">
      <c r="A6" s="159" t="s">
        <v>89</v>
      </c>
      <c r="B6" s="104" t="s">
        <v>0</v>
      </c>
      <c r="C6" s="146">
        <v>300000</v>
      </c>
      <c r="E6" s="65" t="s">
        <v>74</v>
      </c>
      <c r="F6" s="157"/>
      <c r="G6" s="157"/>
      <c r="H6" s="157"/>
      <c r="I6" s="157"/>
      <c r="J6" s="157"/>
      <c r="K6" s="157"/>
      <c r="M6" s="7"/>
      <c r="N6" s="7"/>
      <c r="O6" s="7"/>
      <c r="P6" s="7"/>
    </row>
    <row r="7" spans="1:16" ht="14.5" thickBot="1" x14ac:dyDescent="0.35">
      <c r="A7" s="13" t="s">
        <v>77</v>
      </c>
      <c r="B7" s="105" t="s">
        <v>2</v>
      </c>
      <c r="C7" s="205">
        <v>1</v>
      </c>
      <c r="E7" s="39" t="s">
        <v>43</v>
      </c>
      <c r="F7" s="7"/>
      <c r="G7" s="7"/>
      <c r="H7" s="7"/>
      <c r="I7" s="7"/>
      <c r="J7" s="7"/>
      <c r="K7" s="7"/>
      <c r="L7" s="7"/>
      <c r="M7" s="7"/>
      <c r="N7" s="7"/>
      <c r="O7" s="7"/>
      <c r="P7" s="7"/>
    </row>
    <row r="8" spans="1:16" x14ac:dyDescent="0.3">
      <c r="A8" s="1"/>
      <c r="E8" s="39" t="s">
        <v>42</v>
      </c>
      <c r="F8" s="7"/>
      <c r="G8" s="7"/>
      <c r="H8" s="7"/>
      <c r="I8" s="7"/>
      <c r="J8" s="7"/>
      <c r="K8" s="7"/>
      <c r="L8" s="7"/>
      <c r="M8" s="7"/>
      <c r="N8" s="7"/>
      <c r="O8" s="7"/>
      <c r="P8" s="7"/>
    </row>
    <row r="9" spans="1:16" x14ac:dyDescent="0.3">
      <c r="A9" s="2"/>
      <c r="B9" s="2"/>
      <c r="C9" s="2"/>
      <c r="D9" s="117"/>
      <c r="E9" s="166" t="s">
        <v>78</v>
      </c>
      <c r="F9" s="7"/>
      <c r="G9" s="7"/>
      <c r="H9" s="7"/>
      <c r="I9" s="7"/>
      <c r="J9" s="7"/>
      <c r="K9" s="7"/>
      <c r="L9" s="7"/>
      <c r="M9" s="9"/>
      <c r="N9" s="9"/>
      <c r="O9" s="9"/>
      <c r="P9" s="9"/>
    </row>
    <row r="10" spans="1:16" x14ac:dyDescent="0.3">
      <c r="A10" s="2"/>
      <c r="B10" s="2"/>
      <c r="C10" s="2"/>
      <c r="D10" s="117"/>
      <c r="E10" s="41" t="s">
        <v>44</v>
      </c>
      <c r="F10" s="7"/>
      <c r="G10" s="7"/>
      <c r="H10" s="7"/>
      <c r="I10" s="7"/>
      <c r="J10" s="7"/>
      <c r="K10" s="7"/>
      <c r="L10" s="7"/>
      <c r="M10" s="9"/>
      <c r="N10" s="9"/>
      <c r="O10" s="9"/>
      <c r="P10" s="9"/>
    </row>
    <row r="11" spans="1:16" ht="36.65" customHeight="1" x14ac:dyDescent="0.3">
      <c r="A11" s="2"/>
      <c r="B11" s="2"/>
      <c r="C11" s="2"/>
      <c r="D11" s="117"/>
      <c r="E11" s="214" t="s">
        <v>83</v>
      </c>
      <c r="F11" s="214"/>
      <c r="G11" s="214"/>
      <c r="H11" s="214"/>
      <c r="I11" s="214"/>
      <c r="J11" s="214"/>
      <c r="K11" s="214"/>
      <c r="L11" s="214"/>
      <c r="M11" s="214"/>
      <c r="N11" s="214"/>
      <c r="O11" s="214"/>
      <c r="P11" s="214"/>
    </row>
    <row r="12" spans="1:16" ht="16" customHeight="1" thickBot="1" x14ac:dyDescent="0.35">
      <c r="A12" s="5"/>
      <c r="E12" s="8"/>
      <c r="F12" s="8"/>
      <c r="G12" s="8"/>
      <c r="H12" s="8"/>
      <c r="I12" s="8"/>
      <c r="J12" s="8"/>
      <c r="K12" s="8"/>
      <c r="L12" s="8"/>
      <c r="M12" s="8"/>
      <c r="N12" s="8"/>
      <c r="O12" s="8"/>
      <c r="P12" s="8"/>
    </row>
    <row r="13" spans="1:16" ht="16" customHeight="1" x14ac:dyDescent="0.3">
      <c r="A13" s="2"/>
      <c r="B13" s="101"/>
      <c r="D13" s="206" t="s">
        <v>36</v>
      </c>
      <c r="E13" s="220" t="s">
        <v>10</v>
      </c>
      <c r="F13" s="221"/>
      <c r="G13" s="221"/>
      <c r="H13" s="222"/>
      <c r="I13" s="223" t="s">
        <v>11</v>
      </c>
      <c r="J13" s="221"/>
      <c r="K13" s="221"/>
      <c r="L13" s="222"/>
      <c r="M13" s="223" t="s">
        <v>3</v>
      </c>
      <c r="N13" s="221"/>
      <c r="O13" s="221"/>
      <c r="P13" s="224"/>
    </row>
    <row r="14" spans="1:16" ht="16" customHeight="1" x14ac:dyDescent="0.3">
      <c r="A14" s="21"/>
      <c r="B14" s="104"/>
      <c r="C14" s="69"/>
      <c r="D14" s="207"/>
      <c r="E14" s="168" t="s">
        <v>4</v>
      </c>
      <c r="F14" s="12" t="s">
        <v>7</v>
      </c>
      <c r="G14" s="12" t="s">
        <v>17</v>
      </c>
      <c r="H14" s="12" t="s">
        <v>5</v>
      </c>
      <c r="I14" s="22" t="s">
        <v>4</v>
      </c>
      <c r="J14" s="12" t="s">
        <v>7</v>
      </c>
      <c r="K14" s="12" t="s">
        <v>17</v>
      </c>
      <c r="L14" s="23" t="s">
        <v>5</v>
      </c>
      <c r="M14" s="12" t="s">
        <v>4</v>
      </c>
      <c r="N14" s="12" t="s">
        <v>7</v>
      </c>
      <c r="O14" s="12" t="s">
        <v>17</v>
      </c>
      <c r="P14" s="169" t="s">
        <v>5</v>
      </c>
    </row>
    <row r="15" spans="1:16" ht="16" customHeight="1" thickBot="1" x14ac:dyDescent="0.35">
      <c r="A15" s="28" t="s">
        <v>24</v>
      </c>
      <c r="B15" s="106" t="s">
        <v>0</v>
      </c>
      <c r="C15" s="74">
        <f>C16</f>
        <v>3000</v>
      </c>
      <c r="D15" s="135"/>
      <c r="E15" s="170"/>
      <c r="F15" s="43"/>
      <c r="G15" s="43"/>
      <c r="H15" s="44"/>
      <c r="I15" s="42"/>
      <c r="J15" s="43"/>
      <c r="K15" s="43"/>
      <c r="L15" s="45"/>
      <c r="M15" s="43"/>
      <c r="N15" s="43"/>
      <c r="O15" s="43"/>
      <c r="P15" s="171"/>
    </row>
    <row r="16" spans="1:16" ht="48" customHeight="1" x14ac:dyDescent="0.3">
      <c r="A16" s="25" t="s">
        <v>22</v>
      </c>
      <c r="B16" s="100" t="s">
        <v>0</v>
      </c>
      <c r="C16" s="151">
        <v>3000</v>
      </c>
      <c r="D16" s="122" t="s">
        <v>37</v>
      </c>
      <c r="E16" s="172">
        <v>660.4</v>
      </c>
      <c r="F16" s="128">
        <v>2000</v>
      </c>
      <c r="G16" s="128">
        <v>4447.76</v>
      </c>
      <c r="H16" s="128">
        <v>8500</v>
      </c>
      <c r="I16" s="129">
        <v>400</v>
      </c>
      <c r="J16" s="128">
        <v>1500</v>
      </c>
      <c r="K16" s="162">
        <v>6471.05</v>
      </c>
      <c r="L16" s="130">
        <v>5000</v>
      </c>
      <c r="M16" s="128">
        <v>1000</v>
      </c>
      <c r="N16" s="128">
        <v>3000</v>
      </c>
      <c r="O16" s="162">
        <v>8086.39</v>
      </c>
      <c r="P16" s="173">
        <v>7500</v>
      </c>
    </row>
    <row r="17" spans="1:18" ht="16" customHeight="1" x14ac:dyDescent="0.3">
      <c r="A17" s="10"/>
      <c r="B17" s="104"/>
      <c r="C17" s="69"/>
      <c r="D17" s="123"/>
      <c r="E17" s="174"/>
      <c r="F17" s="14"/>
      <c r="G17" s="14"/>
      <c r="H17" s="14"/>
      <c r="I17" s="46"/>
      <c r="J17" s="14"/>
      <c r="K17" s="14"/>
      <c r="L17" s="47"/>
      <c r="M17" s="14"/>
      <c r="N17" s="14"/>
      <c r="O17" s="14"/>
      <c r="P17" s="175"/>
    </row>
    <row r="18" spans="1:18" ht="16" customHeight="1" thickBot="1" x14ac:dyDescent="0.35">
      <c r="A18" s="28" t="s">
        <v>25</v>
      </c>
      <c r="B18" s="106" t="s">
        <v>0</v>
      </c>
      <c r="C18" s="74">
        <f>C19*C7+C31</f>
        <v>10650</v>
      </c>
      <c r="D18" s="135"/>
      <c r="E18" s="176"/>
      <c r="F18" s="29"/>
      <c r="G18" s="29"/>
      <c r="H18" s="30"/>
      <c r="I18" s="48"/>
      <c r="J18" s="29"/>
      <c r="K18" s="29"/>
      <c r="L18" s="49"/>
      <c r="M18" s="29"/>
      <c r="N18" s="29"/>
      <c r="O18" s="29"/>
      <c r="P18" s="177"/>
    </row>
    <row r="19" spans="1:18" ht="16" customHeight="1" x14ac:dyDescent="0.3">
      <c r="A19" s="31" t="s">
        <v>21</v>
      </c>
      <c r="B19" s="107" t="s">
        <v>8</v>
      </c>
      <c r="C19" s="75">
        <f>C20+C22+C29</f>
        <v>6250</v>
      </c>
      <c r="D19" s="136"/>
      <c r="E19" s="178"/>
      <c r="F19" s="32"/>
      <c r="G19" s="32"/>
      <c r="H19" s="33"/>
      <c r="I19" s="50"/>
      <c r="J19" s="32"/>
      <c r="K19" s="32"/>
      <c r="L19" s="51"/>
      <c r="M19" s="32"/>
      <c r="N19" s="32"/>
      <c r="O19" s="32"/>
      <c r="P19" s="179"/>
    </row>
    <row r="20" spans="1:18" ht="49" customHeight="1" x14ac:dyDescent="0.3">
      <c r="A20" s="25" t="s">
        <v>20</v>
      </c>
      <c r="B20" s="108" t="s">
        <v>8</v>
      </c>
      <c r="C20" s="149">
        <v>2500</v>
      </c>
      <c r="D20" s="122" t="s">
        <v>37</v>
      </c>
      <c r="E20" s="180">
        <v>800</v>
      </c>
      <c r="F20" s="132">
        <v>2200</v>
      </c>
      <c r="G20" s="163">
        <v>7461.04</v>
      </c>
      <c r="H20" s="131">
        <v>5000</v>
      </c>
      <c r="I20" s="133">
        <v>800</v>
      </c>
      <c r="J20" s="132">
        <v>1750</v>
      </c>
      <c r="K20" s="132">
        <v>3728.77</v>
      </c>
      <c r="L20" s="134">
        <v>4500</v>
      </c>
      <c r="M20" s="131">
        <v>1500</v>
      </c>
      <c r="N20" s="132">
        <v>2500</v>
      </c>
      <c r="O20" s="163">
        <v>6258.12</v>
      </c>
      <c r="P20" s="181">
        <v>5203.6899999999996</v>
      </c>
    </row>
    <row r="21" spans="1:18" s="80" customFormat="1" ht="16" customHeight="1" x14ac:dyDescent="0.3">
      <c r="A21" s="25"/>
      <c r="B21" s="108"/>
      <c r="C21" s="66"/>
      <c r="D21" s="122"/>
      <c r="E21" s="182"/>
      <c r="F21" s="96"/>
      <c r="G21" s="96"/>
      <c r="H21" s="97"/>
      <c r="I21" s="95"/>
      <c r="J21" s="96"/>
      <c r="K21" s="96"/>
      <c r="L21" s="98"/>
      <c r="M21" s="97"/>
      <c r="N21" s="96"/>
      <c r="O21" s="96"/>
      <c r="P21" s="183"/>
      <c r="R21" s="81"/>
    </row>
    <row r="22" spans="1:18" ht="28" customHeight="1" x14ac:dyDescent="0.3">
      <c r="A22" s="25" t="s">
        <v>27</v>
      </c>
      <c r="B22" s="108" t="s">
        <v>8</v>
      </c>
      <c r="C22" s="66">
        <f>(C23+C25)/20*C27</f>
        <v>1750</v>
      </c>
      <c r="D22" s="122"/>
      <c r="E22" s="184"/>
      <c r="F22" s="77"/>
      <c r="G22" s="77"/>
      <c r="H22" s="78"/>
      <c r="I22" s="76"/>
      <c r="J22" s="77"/>
      <c r="K22" s="77"/>
      <c r="L22" s="79"/>
      <c r="M22" s="78"/>
      <c r="N22" s="77"/>
      <c r="O22" s="77"/>
      <c r="P22" s="185"/>
    </row>
    <row r="23" spans="1:18" ht="28" customHeight="1" x14ac:dyDescent="0.3">
      <c r="A23" s="99" t="s">
        <v>18</v>
      </c>
      <c r="B23" s="86" t="s">
        <v>6</v>
      </c>
      <c r="C23" s="152">
        <v>2</v>
      </c>
      <c r="D23" s="124" t="s">
        <v>91</v>
      </c>
      <c r="E23" s="186">
        <v>1</v>
      </c>
      <c r="F23" s="92">
        <v>2</v>
      </c>
      <c r="G23" s="92">
        <v>2.79</v>
      </c>
      <c r="H23" s="93">
        <v>3</v>
      </c>
      <c r="I23" s="91">
        <v>1</v>
      </c>
      <c r="J23" s="92">
        <v>1.5</v>
      </c>
      <c r="K23" s="92">
        <v>3.62</v>
      </c>
      <c r="L23" s="94">
        <v>5</v>
      </c>
      <c r="M23" s="93">
        <v>1</v>
      </c>
      <c r="N23" s="92">
        <v>2</v>
      </c>
      <c r="O23" s="164">
        <v>4.41</v>
      </c>
      <c r="P23" s="187">
        <v>4</v>
      </c>
    </row>
    <row r="24" spans="1:18" x14ac:dyDescent="0.3">
      <c r="A24" s="99"/>
      <c r="B24" s="86"/>
      <c r="C24" s="66"/>
      <c r="D24" s="124"/>
      <c r="E24" s="211" t="s">
        <v>38</v>
      </c>
      <c r="F24" s="212"/>
      <c r="G24" s="212"/>
      <c r="H24" s="212"/>
      <c r="I24" s="212"/>
      <c r="J24" s="212"/>
      <c r="K24" s="212"/>
      <c r="L24" s="212"/>
      <c r="M24" s="212"/>
      <c r="N24" s="212"/>
      <c r="O24" s="212"/>
      <c r="P24" s="213"/>
    </row>
    <row r="25" spans="1:18" ht="28" customHeight="1" x14ac:dyDescent="0.3">
      <c r="A25" s="99" t="s">
        <v>19</v>
      </c>
      <c r="B25" s="86" t="s">
        <v>6</v>
      </c>
      <c r="C25" s="152">
        <v>1.5</v>
      </c>
      <c r="D25" s="124" t="s">
        <v>91</v>
      </c>
      <c r="E25" s="186">
        <v>1</v>
      </c>
      <c r="F25" s="92">
        <v>1</v>
      </c>
      <c r="G25" s="92">
        <v>1.95</v>
      </c>
      <c r="H25" s="93">
        <v>2.5</v>
      </c>
      <c r="I25" s="91">
        <v>1</v>
      </c>
      <c r="J25" s="92">
        <v>1</v>
      </c>
      <c r="K25" s="164">
        <v>2.14</v>
      </c>
      <c r="L25" s="94">
        <v>2</v>
      </c>
      <c r="M25" s="93">
        <v>1</v>
      </c>
      <c r="N25" s="92">
        <v>1.5</v>
      </c>
      <c r="O25" s="92">
        <v>2.79</v>
      </c>
      <c r="P25" s="187">
        <v>3</v>
      </c>
    </row>
    <row r="26" spans="1:18" x14ac:dyDescent="0.3">
      <c r="A26" s="99"/>
      <c r="B26" s="86"/>
      <c r="C26" s="66"/>
      <c r="D26" s="124"/>
      <c r="E26" s="211" t="s">
        <v>81</v>
      </c>
      <c r="F26" s="212"/>
      <c r="G26" s="212"/>
      <c r="H26" s="212"/>
      <c r="I26" s="212"/>
      <c r="J26" s="212"/>
      <c r="K26" s="212"/>
      <c r="L26" s="212"/>
      <c r="M26" s="212"/>
      <c r="N26" s="212"/>
      <c r="O26" s="212"/>
      <c r="P26" s="213"/>
    </row>
    <row r="27" spans="1:18" ht="19.5" customHeight="1" x14ac:dyDescent="0.3">
      <c r="A27" s="99" t="s">
        <v>80</v>
      </c>
      <c r="B27" s="86" t="s">
        <v>8</v>
      </c>
      <c r="C27" s="153">
        <v>10000</v>
      </c>
      <c r="D27" s="125"/>
      <c r="E27" s="208" t="s">
        <v>79</v>
      </c>
      <c r="F27" s="209"/>
      <c r="G27" s="209"/>
      <c r="H27" s="209"/>
      <c r="I27" s="209"/>
      <c r="J27" s="209"/>
      <c r="K27" s="209"/>
      <c r="L27" s="209"/>
      <c r="M27" s="209"/>
      <c r="N27" s="209"/>
      <c r="O27" s="209"/>
      <c r="P27" s="210"/>
    </row>
    <row r="28" spans="1:18" ht="16" customHeight="1" x14ac:dyDescent="0.3">
      <c r="A28" s="24"/>
      <c r="B28" s="104"/>
      <c r="C28" s="70"/>
      <c r="D28" s="122"/>
      <c r="E28" s="174"/>
      <c r="F28" s="15"/>
      <c r="G28" s="15"/>
      <c r="H28" s="14"/>
      <c r="I28" s="46"/>
      <c r="J28" s="15"/>
      <c r="K28" s="15"/>
      <c r="L28" s="47"/>
      <c r="M28" s="14"/>
      <c r="N28" s="15"/>
      <c r="O28" s="15"/>
      <c r="P28" s="175"/>
    </row>
    <row r="29" spans="1:18" ht="26.5" customHeight="1" x14ac:dyDescent="0.3">
      <c r="A29" s="24" t="s">
        <v>39</v>
      </c>
      <c r="B29" s="108" t="s">
        <v>8</v>
      </c>
      <c r="C29" s="149">
        <v>2000</v>
      </c>
      <c r="D29" s="122" t="s">
        <v>68</v>
      </c>
      <c r="E29" s="218" t="s">
        <v>95</v>
      </c>
      <c r="F29" s="209"/>
      <c r="G29" s="209"/>
      <c r="H29" s="209"/>
      <c r="I29" s="209"/>
      <c r="J29" s="209"/>
      <c r="K29" s="209"/>
      <c r="L29" s="209"/>
      <c r="M29" s="209"/>
      <c r="N29" s="209"/>
      <c r="O29" s="209"/>
      <c r="P29" s="210"/>
    </row>
    <row r="30" spans="1:18" ht="16" customHeight="1" x14ac:dyDescent="0.3">
      <c r="A30" s="24"/>
      <c r="B30" s="104"/>
      <c r="C30" s="70"/>
      <c r="D30" s="122"/>
      <c r="E30" s="174"/>
      <c r="F30" s="14"/>
      <c r="G30" s="14"/>
      <c r="H30" s="14"/>
      <c r="I30" s="46"/>
      <c r="J30" s="14"/>
      <c r="K30" s="14"/>
      <c r="L30" s="47"/>
      <c r="M30" s="14"/>
      <c r="N30" s="14"/>
      <c r="O30" s="14"/>
      <c r="P30" s="175"/>
    </row>
    <row r="31" spans="1:18" ht="16" customHeight="1" x14ac:dyDescent="0.3">
      <c r="A31" s="34" t="s">
        <v>40</v>
      </c>
      <c r="B31" s="107" t="s">
        <v>0</v>
      </c>
      <c r="C31" s="75">
        <f>C32*C33</f>
        <v>4400</v>
      </c>
      <c r="D31" s="136"/>
      <c r="E31" s="188"/>
      <c r="F31" s="35"/>
      <c r="G31" s="35"/>
      <c r="H31" s="35"/>
      <c r="I31" s="52"/>
      <c r="J31" s="35"/>
      <c r="K31" s="35"/>
      <c r="L31" s="53"/>
      <c r="M31" s="35"/>
      <c r="N31" s="35"/>
      <c r="O31" s="35"/>
      <c r="P31" s="189"/>
    </row>
    <row r="32" spans="1:18" ht="73.5" customHeight="1" x14ac:dyDescent="0.3">
      <c r="A32" s="24" t="s">
        <v>41</v>
      </c>
      <c r="B32" s="104" t="s">
        <v>2</v>
      </c>
      <c r="C32" s="154">
        <v>0.11</v>
      </c>
      <c r="D32" s="126" t="str">
        <f>CONCATENATE(ROUND((C36+C39+IF(C48="Ja",C49,0))*C7,2)," Mo, Rechenwert ist ggf. projektspezifisch anzupassen")</f>
        <v>0,11 Mo, Rechenwert ist ggf. projektspezifisch anzupassen</v>
      </c>
      <c r="E32" s="208" t="s">
        <v>90</v>
      </c>
      <c r="F32" s="209"/>
      <c r="G32" s="209"/>
      <c r="H32" s="209"/>
      <c r="I32" s="209"/>
      <c r="J32" s="209"/>
      <c r="K32" s="209"/>
      <c r="L32" s="209"/>
      <c r="M32" s="209"/>
      <c r="N32" s="209"/>
      <c r="O32" s="209"/>
      <c r="P32" s="210"/>
    </row>
    <row r="33" spans="1:22" ht="28" customHeight="1" x14ac:dyDescent="0.3">
      <c r="A33" s="24" t="s">
        <v>23</v>
      </c>
      <c r="B33" s="104" t="s">
        <v>8</v>
      </c>
      <c r="C33" s="149">
        <v>40000</v>
      </c>
      <c r="D33" s="122"/>
      <c r="E33" s="208" t="s">
        <v>82</v>
      </c>
      <c r="F33" s="209"/>
      <c r="G33" s="209"/>
      <c r="H33" s="209"/>
      <c r="I33" s="209"/>
      <c r="J33" s="209"/>
      <c r="K33" s="209"/>
      <c r="L33" s="209"/>
      <c r="M33" s="209"/>
      <c r="N33" s="209"/>
      <c r="O33" s="209"/>
      <c r="P33" s="210"/>
    </row>
    <row r="34" spans="1:22" ht="16" customHeight="1" x14ac:dyDescent="0.3">
      <c r="A34" s="10"/>
      <c r="B34" s="104"/>
      <c r="C34" s="70"/>
      <c r="D34" s="122"/>
      <c r="E34" s="190"/>
      <c r="F34" s="9"/>
      <c r="G34" s="9"/>
      <c r="H34" s="9"/>
      <c r="I34" s="54"/>
      <c r="J34" s="9"/>
      <c r="K34" s="9"/>
      <c r="L34" s="55"/>
      <c r="M34" s="9"/>
      <c r="N34" s="9"/>
      <c r="O34" s="9"/>
      <c r="P34" s="191"/>
    </row>
    <row r="35" spans="1:22" ht="16" customHeight="1" thickBot="1" x14ac:dyDescent="0.35">
      <c r="A35" s="28" t="s">
        <v>26</v>
      </c>
      <c r="B35" s="106" t="s">
        <v>0</v>
      </c>
      <c r="C35" s="74">
        <f>C6*(IF(C48="Ja",C49,0)+C36+C39+C44*C40)+C46</f>
        <v>33750</v>
      </c>
      <c r="D35" s="135"/>
      <c r="E35" s="176"/>
      <c r="F35" s="29"/>
      <c r="G35" s="29"/>
      <c r="H35" s="30"/>
      <c r="I35" s="48"/>
      <c r="J35" s="29"/>
      <c r="K35" s="29"/>
      <c r="L35" s="49"/>
      <c r="M35" s="29"/>
      <c r="N35" s="29"/>
      <c r="O35" s="29"/>
      <c r="P35" s="177"/>
    </row>
    <row r="36" spans="1:22" ht="42" x14ac:dyDescent="0.3">
      <c r="A36" s="85" t="s">
        <v>29</v>
      </c>
      <c r="B36" s="108" t="s">
        <v>1</v>
      </c>
      <c r="C36" s="147">
        <v>0.05</v>
      </c>
      <c r="D36" s="127" t="s">
        <v>7</v>
      </c>
      <c r="E36" s="192">
        <v>0.03</v>
      </c>
      <c r="F36" s="88">
        <v>0.04</v>
      </c>
      <c r="G36" s="88">
        <v>4.9399999999999999E-2</v>
      </c>
      <c r="H36" s="89">
        <v>0.05</v>
      </c>
      <c r="I36" s="87">
        <v>3.2300000000000002E-2</v>
      </c>
      <c r="J36" s="88">
        <v>0.05</v>
      </c>
      <c r="K36" s="88">
        <v>6.4199999999999993E-2</v>
      </c>
      <c r="L36" s="90">
        <v>6.6699999999999995E-2</v>
      </c>
      <c r="M36" s="89">
        <v>3.5000000000000003E-2</v>
      </c>
      <c r="N36" s="88">
        <v>0.05</v>
      </c>
      <c r="O36" s="88">
        <v>6.1499999999999999E-2</v>
      </c>
      <c r="P36" s="193">
        <v>0.08</v>
      </c>
    </row>
    <row r="37" spans="1:22" ht="21" customHeight="1" x14ac:dyDescent="0.3">
      <c r="A37" s="85"/>
      <c r="B37" s="108"/>
      <c r="C37" s="161"/>
      <c r="D37" s="127"/>
      <c r="E37" s="211" t="s">
        <v>30</v>
      </c>
      <c r="F37" s="212"/>
      <c r="G37" s="212"/>
      <c r="H37" s="212"/>
      <c r="I37" s="212"/>
      <c r="J37" s="212"/>
      <c r="K37" s="212"/>
      <c r="L37" s="212"/>
      <c r="M37" s="212"/>
      <c r="N37" s="212"/>
      <c r="O37" s="212"/>
      <c r="P37" s="213"/>
    </row>
    <row r="38" spans="1:22" ht="16" customHeight="1" x14ac:dyDescent="0.3">
      <c r="A38" s="25"/>
      <c r="B38" s="109"/>
      <c r="C38" s="66"/>
      <c r="D38" s="122"/>
      <c r="E38" s="194"/>
      <c r="F38" s="16"/>
      <c r="G38" s="16"/>
      <c r="H38" s="16"/>
      <c r="I38" s="56"/>
      <c r="J38" s="16"/>
      <c r="K38" s="16"/>
      <c r="L38" s="57"/>
      <c r="M38" s="16"/>
      <c r="N38" s="16"/>
      <c r="O38" s="16"/>
      <c r="P38" s="195"/>
    </row>
    <row r="39" spans="1:22" ht="28" customHeight="1" x14ac:dyDescent="0.3">
      <c r="A39" s="225" t="s">
        <v>100</v>
      </c>
      <c r="B39" s="110" t="s">
        <v>1</v>
      </c>
      <c r="C39" s="72">
        <f>C40*C42</f>
        <v>1.2500000000000001E-2</v>
      </c>
      <c r="D39" s="122"/>
      <c r="E39" s="208" t="s">
        <v>31</v>
      </c>
      <c r="F39" s="209"/>
      <c r="G39" s="209"/>
      <c r="H39" s="209"/>
      <c r="I39" s="209"/>
      <c r="J39" s="209"/>
      <c r="K39" s="209"/>
      <c r="L39" s="209"/>
      <c r="M39" s="209"/>
      <c r="N39" s="209"/>
      <c r="O39" s="209"/>
      <c r="P39" s="210"/>
      <c r="V39" s="39"/>
    </row>
    <row r="40" spans="1:22" ht="40.5" customHeight="1" x14ac:dyDescent="0.3">
      <c r="A40" s="114" t="s">
        <v>16</v>
      </c>
      <c r="B40" s="86" t="s">
        <v>1</v>
      </c>
      <c r="C40" s="148">
        <v>0.25</v>
      </c>
      <c r="D40" s="124" t="s">
        <v>91</v>
      </c>
      <c r="E40" s="192">
        <v>0.1</v>
      </c>
      <c r="F40" s="88">
        <v>0.2</v>
      </c>
      <c r="G40" s="88">
        <v>0.32240000000000002</v>
      </c>
      <c r="H40" s="89">
        <v>0.4</v>
      </c>
      <c r="I40" s="87">
        <v>0.15</v>
      </c>
      <c r="J40" s="88">
        <v>0.25</v>
      </c>
      <c r="K40" s="88">
        <v>0.37140000000000001</v>
      </c>
      <c r="L40" s="90">
        <v>0.5</v>
      </c>
      <c r="M40" s="89">
        <v>0.15</v>
      </c>
      <c r="N40" s="88">
        <v>0.25</v>
      </c>
      <c r="O40" s="88">
        <v>0.31850000000000001</v>
      </c>
      <c r="P40" s="193">
        <v>0.4</v>
      </c>
      <c r="V40" s="39"/>
    </row>
    <row r="41" spans="1:22" ht="14.15" customHeight="1" x14ac:dyDescent="0.3">
      <c r="A41" s="114"/>
      <c r="B41" s="86"/>
      <c r="C41" s="66"/>
      <c r="D41" s="124"/>
      <c r="E41" s="211" t="s">
        <v>84</v>
      </c>
      <c r="F41" s="212"/>
      <c r="G41" s="212"/>
      <c r="H41" s="212"/>
      <c r="I41" s="212"/>
      <c r="J41" s="212"/>
      <c r="K41" s="212"/>
      <c r="L41" s="212"/>
      <c r="M41" s="212"/>
      <c r="N41" s="212"/>
      <c r="O41" s="212"/>
      <c r="P41" s="213"/>
      <c r="V41" s="39"/>
    </row>
    <row r="42" spans="1:22" ht="47.25" customHeight="1" x14ac:dyDescent="0.3">
      <c r="A42" s="99" t="s">
        <v>101</v>
      </c>
      <c r="B42" s="86" t="s">
        <v>1</v>
      </c>
      <c r="C42" s="148">
        <v>0.05</v>
      </c>
      <c r="D42" s="124" t="s">
        <v>92</v>
      </c>
      <c r="E42" s="192">
        <v>0.03</v>
      </c>
      <c r="F42" s="88">
        <v>0.06</v>
      </c>
      <c r="G42" s="88">
        <v>8.0500000000000002E-2</v>
      </c>
      <c r="H42" s="89">
        <v>0.1</v>
      </c>
      <c r="I42" s="87">
        <v>0.05</v>
      </c>
      <c r="J42" s="88">
        <v>6.7500000000000004E-2</v>
      </c>
      <c r="K42" s="88">
        <v>8.8900000000000007E-2</v>
      </c>
      <c r="L42" s="90">
        <v>0.1</v>
      </c>
      <c r="M42" s="89">
        <v>0.03</v>
      </c>
      <c r="N42" s="88">
        <v>0.05</v>
      </c>
      <c r="O42" s="88">
        <v>6.7299999999999999E-2</v>
      </c>
      <c r="P42" s="193">
        <v>0.1</v>
      </c>
      <c r="V42" s="39"/>
    </row>
    <row r="43" spans="1:22" ht="14.5" customHeight="1" x14ac:dyDescent="0.3">
      <c r="A43" s="99"/>
      <c r="B43" s="86"/>
      <c r="C43" s="66"/>
      <c r="D43" s="124"/>
      <c r="E43" s="219" t="s">
        <v>85</v>
      </c>
      <c r="F43" s="212"/>
      <c r="G43" s="212"/>
      <c r="H43" s="212"/>
      <c r="I43" s="212"/>
      <c r="J43" s="212"/>
      <c r="K43" s="212"/>
      <c r="L43" s="212"/>
      <c r="M43" s="212"/>
      <c r="N43" s="212"/>
      <c r="O43" s="212"/>
      <c r="P43" s="213"/>
      <c r="V43" s="39"/>
    </row>
    <row r="44" spans="1:22" ht="28" customHeight="1" x14ac:dyDescent="0.3">
      <c r="A44" s="24" t="s">
        <v>32</v>
      </c>
      <c r="B44" s="104" t="s">
        <v>1</v>
      </c>
      <c r="C44" s="147">
        <v>0</v>
      </c>
      <c r="D44" s="122"/>
      <c r="E44" s="208" t="s">
        <v>34</v>
      </c>
      <c r="F44" s="209"/>
      <c r="G44" s="209"/>
      <c r="H44" s="209"/>
      <c r="I44" s="209"/>
      <c r="J44" s="209"/>
      <c r="K44" s="209"/>
      <c r="L44" s="209"/>
      <c r="M44" s="209"/>
      <c r="N44" s="209"/>
      <c r="O44" s="209"/>
      <c r="P44" s="210"/>
      <c r="V44" s="40"/>
    </row>
    <row r="45" spans="1:22" x14ac:dyDescent="0.3">
      <c r="A45" s="26"/>
      <c r="B45" s="110"/>
      <c r="C45" s="66"/>
      <c r="D45" s="122"/>
      <c r="E45" s="196"/>
      <c r="F45" s="17"/>
      <c r="G45" s="17"/>
      <c r="H45" s="17"/>
      <c r="I45" s="58"/>
      <c r="J45" s="17"/>
      <c r="K45" s="17"/>
      <c r="L45" s="59"/>
      <c r="M45" s="17"/>
      <c r="N45" s="17"/>
      <c r="O45" s="17"/>
      <c r="P45" s="197"/>
      <c r="V45" s="39"/>
    </row>
    <row r="46" spans="1:22" ht="28" customHeight="1" x14ac:dyDescent="0.3">
      <c r="A46" s="226" t="s">
        <v>102</v>
      </c>
      <c r="B46" s="108" t="s">
        <v>0</v>
      </c>
      <c r="C46" s="149">
        <v>0</v>
      </c>
      <c r="D46" s="122" t="s">
        <v>37</v>
      </c>
      <c r="E46" s="208" t="s">
        <v>9</v>
      </c>
      <c r="F46" s="209"/>
      <c r="G46" s="209"/>
      <c r="H46" s="209"/>
      <c r="I46" s="209"/>
      <c r="J46" s="209"/>
      <c r="K46" s="209"/>
      <c r="L46" s="209"/>
      <c r="M46" s="209"/>
      <c r="N46" s="209"/>
      <c r="O46" s="209"/>
      <c r="P46" s="210"/>
      <c r="V46" s="39"/>
    </row>
    <row r="47" spans="1:22" x14ac:dyDescent="0.3">
      <c r="A47" s="24"/>
      <c r="B47" s="104"/>
      <c r="C47" s="66"/>
      <c r="D47" s="122"/>
      <c r="E47" s="196"/>
      <c r="F47" s="17"/>
      <c r="G47" s="17"/>
      <c r="H47" s="17"/>
      <c r="I47" s="58"/>
      <c r="J47" s="17"/>
      <c r="K47" s="17"/>
      <c r="L47" s="59"/>
      <c r="M47" s="17"/>
      <c r="N47" s="17"/>
      <c r="O47" s="17"/>
      <c r="P47" s="197"/>
    </row>
    <row r="48" spans="1:22" ht="29" x14ac:dyDescent="0.3">
      <c r="A48" s="38" t="s">
        <v>33</v>
      </c>
      <c r="B48" s="104"/>
      <c r="C48" s="149" t="s">
        <v>67</v>
      </c>
      <c r="D48" s="122"/>
      <c r="E48" s="215" t="s">
        <v>35</v>
      </c>
      <c r="F48" s="216"/>
      <c r="G48" s="216"/>
      <c r="H48" s="216"/>
      <c r="I48" s="216"/>
      <c r="J48" s="216"/>
      <c r="K48" s="216"/>
      <c r="L48" s="216"/>
      <c r="M48" s="216"/>
      <c r="N48" s="216"/>
      <c r="O48" s="216"/>
      <c r="P48" s="217"/>
    </row>
    <row r="49" spans="1:22" ht="42" x14ac:dyDescent="0.3">
      <c r="A49" s="85" t="s">
        <v>87</v>
      </c>
      <c r="B49" s="108" t="s">
        <v>1</v>
      </c>
      <c r="C49" s="203">
        <v>0.05</v>
      </c>
      <c r="D49" s="127" t="s">
        <v>93</v>
      </c>
      <c r="E49" s="192">
        <v>2.5000000000000001E-2</v>
      </c>
      <c r="F49" s="88">
        <v>0.05</v>
      </c>
      <c r="G49" s="165">
        <v>5.4199999999999998E-2</v>
      </c>
      <c r="H49" s="89">
        <v>0.05</v>
      </c>
      <c r="I49" s="87">
        <v>0.03</v>
      </c>
      <c r="J49" s="88">
        <v>0.05</v>
      </c>
      <c r="K49" s="88">
        <v>7.0699999999999999E-2</v>
      </c>
      <c r="L49" s="90">
        <v>0.1</v>
      </c>
      <c r="M49" s="89">
        <v>0.03</v>
      </c>
      <c r="N49" s="88">
        <v>0.05</v>
      </c>
      <c r="O49" s="165">
        <v>8.0399999999999999E-2</v>
      </c>
      <c r="P49" s="193">
        <v>7.4999999999999997E-2</v>
      </c>
    </row>
    <row r="50" spans="1:22" ht="14.5" customHeight="1" x14ac:dyDescent="0.3">
      <c r="A50" s="99"/>
      <c r="B50" s="86"/>
      <c r="C50" s="167"/>
      <c r="D50" s="124"/>
      <c r="E50" s="219" t="s">
        <v>86</v>
      </c>
      <c r="F50" s="212"/>
      <c r="G50" s="212"/>
      <c r="H50" s="212"/>
      <c r="I50" s="212"/>
      <c r="J50" s="212"/>
      <c r="K50" s="212"/>
      <c r="L50" s="212"/>
      <c r="M50" s="212"/>
      <c r="N50" s="212"/>
      <c r="O50" s="212"/>
      <c r="P50" s="213"/>
      <c r="V50" s="39"/>
    </row>
    <row r="51" spans="1:22" x14ac:dyDescent="0.3">
      <c r="A51" s="27"/>
      <c r="B51" s="111"/>
      <c r="C51" s="155"/>
      <c r="D51" s="122"/>
      <c r="E51" s="198"/>
      <c r="F51" s="18"/>
      <c r="G51" s="18"/>
      <c r="H51" s="18"/>
      <c r="I51" s="60"/>
      <c r="J51" s="18"/>
      <c r="K51" s="18"/>
      <c r="L51" s="61"/>
      <c r="M51" s="18"/>
      <c r="N51" s="18"/>
      <c r="O51" s="18"/>
      <c r="P51" s="199"/>
    </row>
    <row r="52" spans="1:22" ht="16" customHeight="1" thickBot="1" x14ac:dyDescent="0.35">
      <c r="A52" s="28" t="s">
        <v>28</v>
      </c>
      <c r="B52" s="106" t="s">
        <v>0</v>
      </c>
      <c r="C52" s="74">
        <f>C53</f>
        <v>0</v>
      </c>
      <c r="D52" s="135"/>
      <c r="E52" s="176"/>
      <c r="F52" s="29"/>
      <c r="G52" s="29"/>
      <c r="H52" s="30"/>
      <c r="I52" s="48"/>
      <c r="J52" s="29"/>
      <c r="K52" s="29"/>
      <c r="L52" s="49"/>
      <c r="M52" s="29"/>
      <c r="N52" s="29"/>
      <c r="O52" s="29"/>
      <c r="P52" s="177"/>
    </row>
    <row r="53" spans="1:22" ht="28" customHeight="1" x14ac:dyDescent="0.3">
      <c r="A53" s="160" t="s">
        <v>14</v>
      </c>
      <c r="B53" s="102" t="s">
        <v>0</v>
      </c>
      <c r="C53" s="150"/>
      <c r="D53" s="122"/>
      <c r="E53" s="208" t="s">
        <v>15</v>
      </c>
      <c r="F53" s="209"/>
      <c r="G53" s="209"/>
      <c r="H53" s="209"/>
      <c r="I53" s="209"/>
      <c r="J53" s="209"/>
      <c r="K53" s="209"/>
      <c r="L53" s="209"/>
      <c r="M53" s="209"/>
      <c r="N53" s="209"/>
      <c r="O53" s="209"/>
      <c r="P53" s="210"/>
    </row>
    <row r="54" spans="1:22" x14ac:dyDescent="0.3">
      <c r="A54" s="5"/>
      <c r="C54" s="71"/>
      <c r="D54" s="122"/>
      <c r="E54" s="200"/>
      <c r="F54" s="8"/>
      <c r="G54" s="8"/>
      <c r="H54" s="8"/>
      <c r="I54" s="62"/>
      <c r="J54" s="8"/>
      <c r="K54" s="8"/>
      <c r="L54" s="63"/>
      <c r="M54" s="8"/>
      <c r="N54" s="8"/>
      <c r="O54" s="8"/>
      <c r="P54" s="201"/>
    </row>
    <row r="55" spans="1:22" ht="14.5" thickBot="1" x14ac:dyDescent="0.35">
      <c r="A55" s="28" t="s">
        <v>12</v>
      </c>
      <c r="B55" s="106"/>
      <c r="C55" s="73"/>
      <c r="D55" s="137"/>
      <c r="E55" s="176"/>
      <c r="F55" s="29"/>
      <c r="G55" s="29"/>
      <c r="H55" s="30"/>
      <c r="I55" s="48"/>
      <c r="J55" s="29"/>
      <c r="K55" s="29"/>
      <c r="L55" s="49"/>
      <c r="M55" s="29"/>
      <c r="N55" s="29"/>
      <c r="O55" s="29"/>
      <c r="P55" s="177"/>
    </row>
    <row r="56" spans="1:22" ht="15.5" x14ac:dyDescent="0.3">
      <c r="A56" s="82" t="s">
        <v>88</v>
      </c>
      <c r="B56" s="112" t="s">
        <v>0</v>
      </c>
      <c r="C56" s="83">
        <f>C15+C18+C35+C52</f>
        <v>47400</v>
      </c>
      <c r="D56" s="119"/>
      <c r="E56" s="6"/>
      <c r="F56" s="6"/>
      <c r="G56" s="6"/>
      <c r="H56" s="6"/>
      <c r="I56" s="6"/>
      <c r="J56" s="6"/>
      <c r="K56" s="6"/>
      <c r="L56" s="6"/>
      <c r="M56" s="6"/>
      <c r="N56" s="6"/>
      <c r="O56" s="6"/>
      <c r="P56" s="6"/>
    </row>
    <row r="57" spans="1:22" ht="16" thickBot="1" x14ac:dyDescent="0.35">
      <c r="A57" s="84" t="s">
        <v>59</v>
      </c>
      <c r="B57" s="106" t="s">
        <v>2</v>
      </c>
      <c r="C57" s="139">
        <f>C32</f>
        <v>0.11</v>
      </c>
      <c r="D57" s="120"/>
      <c r="E57" s="19"/>
      <c r="F57" s="19"/>
      <c r="G57" s="19"/>
      <c r="H57" s="20"/>
      <c r="I57" s="19"/>
      <c r="J57" s="19"/>
      <c r="K57" s="19"/>
      <c r="L57" s="20"/>
      <c r="M57" s="19"/>
      <c r="N57" s="19"/>
      <c r="O57" s="19"/>
      <c r="P57" s="20"/>
    </row>
    <row r="58" spans="1:22" x14ac:dyDescent="0.3">
      <c r="C58" s="102"/>
      <c r="D58" s="121"/>
    </row>
    <row r="59" spans="1:22" x14ac:dyDescent="0.3">
      <c r="C59" s="71"/>
      <c r="D59" s="118"/>
    </row>
    <row r="60" spans="1:22" x14ac:dyDescent="0.3">
      <c r="A60" s="144" t="s">
        <v>45</v>
      </c>
      <c r="B60" s="113"/>
      <c r="C60" s="71"/>
      <c r="D60" s="118"/>
    </row>
    <row r="61" spans="1:22" x14ac:dyDescent="0.3">
      <c r="A61" s="142" t="s">
        <v>53</v>
      </c>
      <c r="B61" s="143" t="s">
        <v>65</v>
      </c>
    </row>
    <row r="62" spans="1:22" x14ac:dyDescent="0.3">
      <c r="A62" s="142" t="s">
        <v>54</v>
      </c>
      <c r="B62" s="143" t="s">
        <v>66</v>
      </c>
    </row>
    <row r="63" spans="1:22" x14ac:dyDescent="0.3">
      <c r="A63" s="142" t="s">
        <v>47</v>
      </c>
      <c r="B63" s="143" t="s">
        <v>59</v>
      </c>
    </row>
    <row r="64" spans="1:22" x14ac:dyDescent="0.3">
      <c r="A64" s="142" t="s">
        <v>72</v>
      </c>
      <c r="B64" s="143" t="s">
        <v>73</v>
      </c>
    </row>
    <row r="65" spans="1:2" x14ac:dyDescent="0.3">
      <c r="A65" s="142" t="s">
        <v>52</v>
      </c>
      <c r="B65" s="143" t="s">
        <v>64</v>
      </c>
    </row>
    <row r="66" spans="1:2" x14ac:dyDescent="0.3">
      <c r="A66" s="142" t="s">
        <v>49</v>
      </c>
      <c r="B66" s="143" t="s">
        <v>61</v>
      </c>
    </row>
    <row r="67" spans="1:2" x14ac:dyDescent="0.3">
      <c r="A67" s="142" t="s">
        <v>76</v>
      </c>
      <c r="B67" s="143" t="s">
        <v>69</v>
      </c>
    </row>
    <row r="68" spans="1:2" x14ac:dyDescent="0.3">
      <c r="A68" s="142" t="s">
        <v>51</v>
      </c>
      <c r="B68" s="143" t="s">
        <v>63</v>
      </c>
    </row>
    <row r="69" spans="1:2" x14ac:dyDescent="0.3">
      <c r="A69" s="142" t="s">
        <v>70</v>
      </c>
      <c r="B69" s="143" t="s">
        <v>71</v>
      </c>
    </row>
    <row r="70" spans="1:2" x14ac:dyDescent="0.3">
      <c r="A70" s="142" t="s">
        <v>17</v>
      </c>
      <c r="B70" s="143" t="s">
        <v>56</v>
      </c>
    </row>
    <row r="71" spans="1:2" x14ac:dyDescent="0.3">
      <c r="A71" s="142" t="s">
        <v>5</v>
      </c>
      <c r="B71" s="143" t="s">
        <v>57</v>
      </c>
    </row>
    <row r="72" spans="1:2" x14ac:dyDescent="0.3">
      <c r="A72" s="142" t="s">
        <v>50</v>
      </c>
      <c r="B72" s="143" t="s">
        <v>62</v>
      </c>
    </row>
    <row r="73" spans="1:2" x14ac:dyDescent="0.3">
      <c r="A73" s="142" t="s">
        <v>48</v>
      </c>
      <c r="B73" s="143" t="s">
        <v>60</v>
      </c>
    </row>
    <row r="74" spans="1:2" x14ac:dyDescent="0.3">
      <c r="A74" s="142" t="s">
        <v>4</v>
      </c>
      <c r="B74" s="143" t="s">
        <v>55</v>
      </c>
    </row>
    <row r="75" spans="1:2" x14ac:dyDescent="0.3">
      <c r="A75" s="142" t="s">
        <v>46</v>
      </c>
      <c r="B75" s="143" t="s">
        <v>58</v>
      </c>
    </row>
    <row r="76" spans="1:2" x14ac:dyDescent="0.3">
      <c r="A76" s="142"/>
      <c r="B76" s="140"/>
    </row>
    <row r="77" spans="1:2" x14ac:dyDescent="0.3">
      <c r="A77" s="141"/>
      <c r="B77" s="140"/>
    </row>
    <row r="78" spans="1:2" x14ac:dyDescent="0.3">
      <c r="A78" s="141"/>
      <c r="B78" s="140"/>
    </row>
    <row r="79" spans="1:2" x14ac:dyDescent="0.3">
      <c r="A79" s="141"/>
      <c r="B79" s="140"/>
    </row>
    <row r="80" spans="1:2" x14ac:dyDescent="0.3">
      <c r="A80" s="141"/>
      <c r="B80" s="140"/>
    </row>
    <row r="81" spans="1:2" x14ac:dyDescent="0.3">
      <c r="A81" s="141"/>
      <c r="B81" s="140"/>
    </row>
    <row r="82" spans="1:2" x14ac:dyDescent="0.3">
      <c r="A82" s="141"/>
      <c r="B82" s="140"/>
    </row>
    <row r="83" spans="1:2" x14ac:dyDescent="0.3">
      <c r="A83" s="141"/>
      <c r="B83" s="140"/>
    </row>
    <row r="84" spans="1:2" x14ac:dyDescent="0.3">
      <c r="A84" s="141"/>
      <c r="B84" s="140"/>
    </row>
    <row r="85" spans="1:2" x14ac:dyDescent="0.3">
      <c r="A85" s="141"/>
      <c r="B85" s="140"/>
    </row>
    <row r="86" spans="1:2" x14ac:dyDescent="0.3">
      <c r="A86" s="141"/>
      <c r="B86" s="140"/>
    </row>
    <row r="87" spans="1:2" x14ac:dyDescent="0.3">
      <c r="A87" s="141"/>
      <c r="B87" s="140"/>
    </row>
  </sheetData>
  <sheetProtection sheet="1" objects="1" scenarios="1"/>
  <mergeCells count="20">
    <mergeCell ref="E48:P48"/>
    <mergeCell ref="E50:P50"/>
    <mergeCell ref="E53:P53"/>
    <mergeCell ref="E11:P11"/>
    <mergeCell ref="E24:P24"/>
    <mergeCell ref="E26:P26"/>
    <mergeCell ref="E29:P29"/>
    <mergeCell ref="E32:P32"/>
    <mergeCell ref="E33:P33"/>
    <mergeCell ref="E37:P37"/>
    <mergeCell ref="E44:P44"/>
    <mergeCell ref="E46:P46"/>
    <mergeCell ref="E39:P39"/>
    <mergeCell ref="E41:P41"/>
    <mergeCell ref="E43:P43"/>
    <mergeCell ref="D13:D14"/>
    <mergeCell ref="E13:H13"/>
    <mergeCell ref="I13:L13"/>
    <mergeCell ref="M13:P13"/>
    <mergeCell ref="E27:P27"/>
  </mergeCells>
  <conditionalFormatting sqref="C49">
    <cfRule type="expression" dxfId="0" priority="1">
      <formula>$C$48="Nein"</formula>
    </cfRule>
  </conditionalFormatting>
  <dataValidations count="1">
    <dataValidation type="list" allowBlank="1" showInputMessage="1" showErrorMessage="1" sqref="C48" xr:uid="{00000000-0002-0000-0100-000000000000}">
      <formula1>"ja,nein"</formula1>
    </dataValidation>
  </dataValidations>
  <pageMargins left="0.7" right="0.7" top="0.78740157499999996" bottom="0.78740157499999996" header="0.3" footer="0.3"/>
  <pageSetup paperSize="9" scale="4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Formular</vt:lpstr>
      <vt:lpstr>Beispiel</vt:lpstr>
      <vt:lpstr>Entfl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Leitfaden „Der bauvertraglich-bauwirtschaftliche Umgang mit den Auswirkungen von COVID-19“</dc:title>
  <dc:creator>office@bautechnik.pro</dc:creator>
  <cp:lastModifiedBy>Bernd Kronfuß</cp:lastModifiedBy>
  <cp:lastPrinted>2020-05-18T14:31:22Z</cp:lastPrinted>
  <dcterms:created xsi:type="dcterms:W3CDTF">2020-05-06T09:38:07Z</dcterms:created>
  <dcterms:modified xsi:type="dcterms:W3CDTF">2021-02-15T12:14:26Z</dcterms:modified>
</cp:coreProperties>
</file>